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PPASRVDC01\RFolders\Jelena Kiš\My Documents\JELENA\JN\PLANOVI\2021\REBALANS I. 2021\REBALANS 2\"/>
    </mc:Choice>
  </mc:AlternateContent>
  <xr:revisionPtr revIDLastSave="0" documentId="13_ncr:1_{9D74D39C-5FC1-4FD0-8EFF-18124D1D6795}" xr6:coauthVersionLast="47" xr6:coauthVersionMax="47" xr10:uidLastSave="{00000000-0000-0000-0000-000000000000}"/>
  <bookViews>
    <workbookView xWindow="-120" yWindow="-120" windowWidth="29040" windowHeight="15840" xr2:uid="{BFB51801-CB7E-48BA-AFC1-E651942C3267}"/>
  </bookViews>
  <sheets>
    <sheet name="Plan rashoda 2021.-2023." sheetId="1" r:id="rId1"/>
    <sheet name="Plan prihoda 2021.-2023." sheetId="2" r:id="rId2"/>
  </sheets>
  <externalReferences>
    <externalReference r:id="rId3"/>
  </externalReferences>
  <definedNames>
    <definedName name="_xlnm._FilterDatabase" localSheetId="0" hidden="1">'Plan rashoda 2021.-2023.'!$A$1:$K$285</definedName>
    <definedName name="DATA10" localSheetId="0">#REF!</definedName>
    <definedName name="DATA10">#REF!</definedName>
    <definedName name="DATA7" localSheetId="0">#REF!</definedName>
    <definedName name="DATA7">#REF!</definedName>
    <definedName name="_xlnm.Print_Titles" localSheetId="1">'Plan prihoda 2021.-2023.'!$1:$1</definedName>
    <definedName name="_xlnm.Print_Titles" localSheetId="0">'Plan rashoda 2021.-2023.'!$1:$2</definedName>
    <definedName name="_xlnm.Print_Area" localSheetId="1">'Plan prihoda 2021.-2023.'!$A$1:$F$27</definedName>
    <definedName name="_xlnm.Print_Area" localSheetId="0">'Plan rashoda 2021.-2023.'!$A$1:$K$285</definedName>
    <definedName name="Z_690963E0_70D2_4DD9_8517_3DDCFA408CAC_.wvu.FilterData" localSheetId="0" hidden="1">'Plan rashoda 2021.-2023.'!$B$1:$F$2</definedName>
    <definedName name="Z_690963E0_70D2_4DD9_8517_3DDCFA408CAC_.wvu.PrintArea" localSheetId="0" hidden="1">'Plan rashoda 2021.-2023.'!$B$1:$F$2</definedName>
    <definedName name="Z_690963E0_70D2_4DD9_8517_3DDCFA408CAC_.wvu.PrintTitles" localSheetId="0" hidden="1">'Plan rashoda 2021.-2023.'!$1:$4</definedName>
    <definedName name="Z_ADF3AB29_43ED_443C_A574_B6816DBD0304_.wvu.FilterData" localSheetId="0" hidden="1">'Plan rashoda 2021.-2023.'!$B$1:$F$2</definedName>
    <definedName name="Z_ADF3AB29_43ED_443C_A574_B6816DBD0304_.wvu.PrintArea" localSheetId="0" hidden="1">'Plan rashoda 2021.-2023.'!$B$1:$F$2</definedName>
    <definedName name="Z_ADF3AB29_43ED_443C_A574_B6816DBD0304_.wvu.PrintTitles" localSheetId="0" hidden="1">'Plan rashoda 2021.-2023.'!$1:$4</definedName>
    <definedName name="Z_BF7D9503_FC72_444A_AD83_942488A2948C_.wvu.Cols" localSheetId="0" hidden="1">'Plan rashoda 2021.-2023.'!#REF!,'Plan rashoda 2021.-2023.'!#REF!,'Plan rashoda 2021.-2023.'!#REF!</definedName>
    <definedName name="Z_BF7D9503_FC72_444A_AD83_942488A2948C_.wvu.FilterData" localSheetId="0" hidden="1">'Plan rashoda 2021.-2023.'!$B$1:$F$2</definedName>
    <definedName name="Z_BF7D9503_FC72_444A_AD83_942488A2948C_.wvu.PrintArea" localSheetId="0" hidden="1">'Plan rashoda 2021.-2023.'!$B$1:$F$2</definedName>
    <definedName name="Z_BF7D9503_FC72_444A_AD83_942488A2948C_.wvu.PrintTitles" localSheetId="0" hidden="1">'Plan rashoda 2021.-2023.'!$1:$1</definedName>
    <definedName name="Z_E8EF3827_4217_4303_8A9B_BBF667C26949_.wvu.FilterData" localSheetId="0" hidden="1">'Plan rashoda 2021.-2023.'!$B$1:$F$2</definedName>
    <definedName name="Z_E8EF3827_4217_4303_8A9B_BBF667C26949_.wvu.PrintArea" localSheetId="0" hidden="1">'Plan rashoda 2021.-2023.'!$B$1:$F$2</definedName>
    <definedName name="Z_E8EF3827_4217_4303_8A9B_BBF667C26949_.wvu.PrintTitles" localSheetId="0" hidden="1">'Plan rashoda 2021.-2023.'!$1:$4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6" i="2" l="1"/>
  <c r="E26" i="2"/>
  <c r="D26" i="2"/>
  <c r="F24" i="2"/>
  <c r="E24" i="2"/>
  <c r="D24" i="2"/>
  <c r="F21" i="2"/>
  <c r="E21" i="2"/>
  <c r="D21" i="2"/>
  <c r="F15" i="2"/>
  <c r="E15" i="2"/>
  <c r="D15" i="2"/>
  <c r="F8" i="2"/>
  <c r="E8" i="2"/>
  <c r="D8" i="2"/>
  <c r="F4" i="2"/>
  <c r="F27" i="2" s="1"/>
  <c r="E4" i="2"/>
  <c r="D4" i="2"/>
  <c r="K101" i="1"/>
  <c r="J100" i="1"/>
  <c r="J99" i="1" s="1"/>
  <c r="I100" i="1"/>
  <c r="H100" i="1"/>
  <c r="H99" i="1"/>
  <c r="K98" i="1"/>
  <c r="J97" i="1"/>
  <c r="J96" i="1" s="1"/>
  <c r="I97" i="1"/>
  <c r="H97" i="1"/>
  <c r="K97" i="1" s="1"/>
  <c r="I96" i="1"/>
  <c r="H104" i="1"/>
  <c r="I104" i="1"/>
  <c r="J104" i="1"/>
  <c r="K105" i="1"/>
  <c r="H106" i="1"/>
  <c r="I106" i="1"/>
  <c r="J106" i="1"/>
  <c r="K107" i="1"/>
  <c r="H93" i="1"/>
  <c r="H92" i="1" s="1"/>
  <c r="I93" i="1"/>
  <c r="K93" i="1" s="1"/>
  <c r="J93" i="1"/>
  <c r="J92" i="1" s="1"/>
  <c r="J91" i="1" s="1"/>
  <c r="K94" i="1"/>
  <c r="K95" i="1"/>
  <c r="K285" i="1"/>
  <c r="J284" i="1"/>
  <c r="I284" i="1"/>
  <c r="I283" i="1" s="1"/>
  <c r="H284" i="1"/>
  <c r="J283" i="1"/>
  <c r="K282" i="1"/>
  <c r="J281" i="1"/>
  <c r="J280" i="1" s="1"/>
  <c r="I281" i="1"/>
  <c r="I280" i="1" s="1"/>
  <c r="H281" i="1"/>
  <c r="H280" i="1" s="1"/>
  <c r="K279" i="1"/>
  <c r="J278" i="1"/>
  <c r="J277" i="1" s="1"/>
  <c r="I278" i="1"/>
  <c r="I277" i="1" s="1"/>
  <c r="H278" i="1"/>
  <c r="K276" i="1"/>
  <c r="J275" i="1"/>
  <c r="I275" i="1"/>
  <c r="H275" i="1"/>
  <c r="K274" i="1"/>
  <c r="J273" i="1"/>
  <c r="I273" i="1"/>
  <c r="H273" i="1"/>
  <c r="H272" i="1" s="1"/>
  <c r="K271" i="1"/>
  <c r="J270" i="1"/>
  <c r="J269" i="1" s="1"/>
  <c r="I270" i="1"/>
  <c r="H270" i="1"/>
  <c r="H269" i="1" s="1"/>
  <c r="I269" i="1"/>
  <c r="K268" i="1"/>
  <c r="J267" i="1"/>
  <c r="J266" i="1" s="1"/>
  <c r="I267" i="1"/>
  <c r="I266" i="1" s="1"/>
  <c r="H267" i="1"/>
  <c r="H266" i="1" s="1"/>
  <c r="K265" i="1"/>
  <c r="J264" i="1"/>
  <c r="J263" i="1" s="1"/>
  <c r="I264" i="1"/>
  <c r="I263" i="1" s="1"/>
  <c r="H264" i="1"/>
  <c r="K262" i="1"/>
  <c r="J261" i="1"/>
  <c r="I261" i="1"/>
  <c r="H261" i="1"/>
  <c r="K260" i="1"/>
  <c r="J259" i="1"/>
  <c r="I259" i="1"/>
  <c r="H259" i="1"/>
  <c r="H258" i="1" s="1"/>
  <c r="K256" i="1"/>
  <c r="J255" i="1"/>
  <c r="J254" i="1" s="1"/>
  <c r="I255" i="1"/>
  <c r="I254" i="1" s="1"/>
  <c r="H255" i="1"/>
  <c r="K253" i="1"/>
  <c r="J252" i="1"/>
  <c r="I252" i="1"/>
  <c r="H252" i="1"/>
  <c r="K251" i="1"/>
  <c r="J250" i="1"/>
  <c r="I250" i="1"/>
  <c r="H250" i="1"/>
  <c r="H249" i="1" s="1"/>
  <c r="J249" i="1"/>
  <c r="K248" i="1"/>
  <c r="J247" i="1"/>
  <c r="I247" i="1"/>
  <c r="H247" i="1"/>
  <c r="H246" i="1" s="1"/>
  <c r="I246" i="1"/>
  <c r="K245" i="1"/>
  <c r="J244" i="1"/>
  <c r="I244" i="1"/>
  <c r="H244" i="1"/>
  <c r="K243" i="1"/>
  <c r="J242" i="1"/>
  <c r="I242" i="1"/>
  <c r="I241" i="1" s="1"/>
  <c r="H242" i="1"/>
  <c r="K239" i="1"/>
  <c r="J238" i="1"/>
  <c r="I238" i="1"/>
  <c r="I235" i="1" s="1"/>
  <c r="H238" i="1"/>
  <c r="K237" i="1"/>
  <c r="K236" i="1" s="1"/>
  <c r="J236" i="1"/>
  <c r="H236" i="1"/>
  <c r="H235" i="1" s="1"/>
  <c r="K234" i="1"/>
  <c r="J233" i="1"/>
  <c r="I233" i="1"/>
  <c r="H233" i="1"/>
  <c r="K232" i="1"/>
  <c r="J231" i="1"/>
  <c r="J230" i="1" s="1"/>
  <c r="I231" i="1"/>
  <c r="H231" i="1"/>
  <c r="H230" i="1" s="1"/>
  <c r="K229" i="1"/>
  <c r="J228" i="1"/>
  <c r="I228" i="1"/>
  <c r="H228" i="1"/>
  <c r="K227" i="1"/>
  <c r="J226" i="1"/>
  <c r="I226" i="1"/>
  <c r="H226" i="1"/>
  <c r="K225" i="1"/>
  <c r="J224" i="1"/>
  <c r="I224" i="1"/>
  <c r="H224" i="1"/>
  <c r="K223" i="1"/>
  <c r="J222" i="1"/>
  <c r="I222" i="1"/>
  <c r="H222" i="1"/>
  <c r="K220" i="1"/>
  <c r="J219" i="1"/>
  <c r="I219" i="1"/>
  <c r="H219" i="1"/>
  <c r="K218" i="1"/>
  <c r="J217" i="1"/>
  <c r="J216" i="1" s="1"/>
  <c r="I217" i="1"/>
  <c r="H217" i="1"/>
  <c r="K215" i="1"/>
  <c r="J214" i="1"/>
  <c r="I214" i="1"/>
  <c r="H214" i="1"/>
  <c r="K213" i="1"/>
  <c r="J212" i="1"/>
  <c r="J211" i="1" s="1"/>
  <c r="I212" i="1"/>
  <c r="H212" i="1"/>
  <c r="K210" i="1"/>
  <c r="J209" i="1"/>
  <c r="I209" i="1"/>
  <c r="H209" i="1"/>
  <c r="K208" i="1"/>
  <c r="K207" i="1" s="1"/>
  <c r="J207" i="1"/>
  <c r="J206" i="1" s="1"/>
  <c r="H207" i="1"/>
  <c r="K205" i="1"/>
  <c r="J204" i="1"/>
  <c r="I204" i="1"/>
  <c r="H204" i="1"/>
  <c r="K203" i="1"/>
  <c r="J202" i="1"/>
  <c r="I202" i="1"/>
  <c r="H202" i="1"/>
  <c r="K200" i="1"/>
  <c r="J199" i="1"/>
  <c r="I199" i="1"/>
  <c r="H199" i="1"/>
  <c r="K198" i="1"/>
  <c r="J197" i="1"/>
  <c r="I197" i="1"/>
  <c r="H197" i="1"/>
  <c r="K196" i="1"/>
  <c r="J195" i="1"/>
  <c r="I195" i="1"/>
  <c r="H195" i="1"/>
  <c r="K194" i="1"/>
  <c r="J193" i="1"/>
  <c r="I193" i="1"/>
  <c r="H193" i="1"/>
  <c r="K191" i="1"/>
  <c r="J190" i="1"/>
  <c r="I190" i="1"/>
  <c r="H190" i="1"/>
  <c r="K189" i="1"/>
  <c r="J188" i="1"/>
  <c r="I188" i="1"/>
  <c r="H188" i="1"/>
  <c r="K185" i="1"/>
  <c r="J184" i="1"/>
  <c r="I184" i="1"/>
  <c r="H184" i="1"/>
  <c r="K183" i="1"/>
  <c r="J182" i="1"/>
  <c r="I182" i="1"/>
  <c r="H182" i="1"/>
  <c r="K180" i="1"/>
  <c r="K179" i="1"/>
  <c r="J178" i="1"/>
  <c r="J177" i="1" s="1"/>
  <c r="I178" i="1"/>
  <c r="H178" i="1"/>
  <c r="H177" i="1" s="1"/>
  <c r="K176" i="1"/>
  <c r="J175" i="1"/>
  <c r="I175" i="1"/>
  <c r="H175" i="1"/>
  <c r="K174" i="1"/>
  <c r="J173" i="1"/>
  <c r="I173" i="1"/>
  <c r="H173" i="1"/>
  <c r="K172" i="1"/>
  <c r="J171" i="1"/>
  <c r="I171" i="1"/>
  <c r="H171" i="1"/>
  <c r="H170" i="1" s="1"/>
  <c r="K169" i="1"/>
  <c r="J168" i="1"/>
  <c r="I168" i="1"/>
  <c r="H168" i="1"/>
  <c r="K167" i="1"/>
  <c r="J166" i="1"/>
  <c r="J165" i="1" s="1"/>
  <c r="I166" i="1"/>
  <c r="H166" i="1"/>
  <c r="K164" i="1"/>
  <c r="J163" i="1"/>
  <c r="I163" i="1"/>
  <c r="H163" i="1"/>
  <c r="K162" i="1"/>
  <c r="J161" i="1"/>
  <c r="J160" i="1" s="1"/>
  <c r="I161" i="1"/>
  <c r="H161" i="1"/>
  <c r="H160" i="1" s="1"/>
  <c r="K159" i="1"/>
  <c r="K158" i="1"/>
  <c r="J157" i="1"/>
  <c r="J156" i="1" s="1"/>
  <c r="I157" i="1"/>
  <c r="I156" i="1" s="1"/>
  <c r="H157" i="1"/>
  <c r="H156" i="1" s="1"/>
  <c r="K155" i="1"/>
  <c r="J154" i="1"/>
  <c r="I154" i="1"/>
  <c r="H154" i="1"/>
  <c r="K153" i="1"/>
  <c r="J152" i="1"/>
  <c r="I152" i="1"/>
  <c r="H152" i="1"/>
  <c r="K151" i="1"/>
  <c r="J150" i="1"/>
  <c r="I150" i="1"/>
  <c r="H150" i="1"/>
  <c r="K148" i="1"/>
  <c r="J147" i="1"/>
  <c r="I147" i="1"/>
  <c r="H147" i="1"/>
  <c r="K146" i="1"/>
  <c r="J145" i="1"/>
  <c r="I145" i="1"/>
  <c r="I144" i="1" s="1"/>
  <c r="H145" i="1"/>
  <c r="K142" i="1"/>
  <c r="J141" i="1"/>
  <c r="J140" i="1" s="1"/>
  <c r="I141" i="1"/>
  <c r="I140" i="1" s="1"/>
  <c r="H141" i="1"/>
  <c r="H140" i="1" s="1"/>
  <c r="K139" i="1"/>
  <c r="J138" i="1"/>
  <c r="J137" i="1" s="1"/>
  <c r="I138" i="1"/>
  <c r="H138" i="1"/>
  <c r="H137" i="1" s="1"/>
  <c r="K136" i="1"/>
  <c r="J135" i="1"/>
  <c r="I135" i="1"/>
  <c r="H135" i="1"/>
  <c r="K134" i="1"/>
  <c r="J133" i="1"/>
  <c r="I133" i="1"/>
  <c r="H133" i="1"/>
  <c r="K132" i="1"/>
  <c r="J131" i="1"/>
  <c r="I131" i="1"/>
  <c r="H131" i="1"/>
  <c r="K130" i="1"/>
  <c r="J129" i="1"/>
  <c r="I129" i="1"/>
  <c r="H129" i="1"/>
  <c r="K127" i="1"/>
  <c r="J126" i="1"/>
  <c r="I126" i="1"/>
  <c r="H126" i="1"/>
  <c r="K125" i="1"/>
  <c r="J124" i="1"/>
  <c r="I124" i="1"/>
  <c r="I123" i="1" s="1"/>
  <c r="H124" i="1"/>
  <c r="K122" i="1"/>
  <c r="J121" i="1"/>
  <c r="J120" i="1" s="1"/>
  <c r="I121" i="1"/>
  <c r="H121" i="1"/>
  <c r="I120" i="1"/>
  <c r="K119" i="1"/>
  <c r="J118" i="1"/>
  <c r="I118" i="1"/>
  <c r="H118" i="1"/>
  <c r="H117" i="1" s="1"/>
  <c r="J117" i="1"/>
  <c r="K116" i="1"/>
  <c r="J115" i="1"/>
  <c r="I115" i="1"/>
  <c r="H115" i="1"/>
  <c r="K114" i="1"/>
  <c r="J113" i="1"/>
  <c r="I113" i="1"/>
  <c r="H113" i="1"/>
  <c r="K112" i="1"/>
  <c r="J111" i="1"/>
  <c r="I111" i="1"/>
  <c r="H111" i="1"/>
  <c r="K110" i="1"/>
  <c r="J109" i="1"/>
  <c r="I109" i="1"/>
  <c r="H109" i="1"/>
  <c r="K90" i="1"/>
  <c r="J89" i="1"/>
  <c r="J88" i="1" s="1"/>
  <c r="I89" i="1"/>
  <c r="I88" i="1" s="1"/>
  <c r="H89" i="1"/>
  <c r="H88" i="1" s="1"/>
  <c r="K87" i="1"/>
  <c r="J86" i="1"/>
  <c r="J85" i="1" s="1"/>
  <c r="I86" i="1"/>
  <c r="I85" i="1" s="1"/>
  <c r="H86" i="1"/>
  <c r="H85" i="1" s="1"/>
  <c r="K84" i="1"/>
  <c r="J83" i="1"/>
  <c r="I83" i="1"/>
  <c r="H83" i="1"/>
  <c r="K82" i="1"/>
  <c r="J81" i="1"/>
  <c r="I81" i="1"/>
  <c r="H81" i="1"/>
  <c r="K79" i="1"/>
  <c r="J78" i="1"/>
  <c r="I78" i="1"/>
  <c r="H78" i="1"/>
  <c r="K77" i="1"/>
  <c r="J76" i="1"/>
  <c r="I76" i="1"/>
  <c r="H76" i="1"/>
  <c r="K75" i="1"/>
  <c r="J74" i="1"/>
  <c r="I74" i="1"/>
  <c r="H74" i="1"/>
  <c r="K73" i="1"/>
  <c r="J72" i="1"/>
  <c r="I72" i="1"/>
  <c r="H72" i="1"/>
  <c r="K70" i="1"/>
  <c r="K69" i="1"/>
  <c r="J68" i="1"/>
  <c r="J67" i="1" s="1"/>
  <c r="I68" i="1"/>
  <c r="I67" i="1" s="1"/>
  <c r="H68" i="1"/>
  <c r="K66" i="1"/>
  <c r="K65" i="1"/>
  <c r="K64" i="1"/>
  <c r="J63" i="1"/>
  <c r="J62" i="1" s="1"/>
  <c r="I63" i="1"/>
  <c r="I62" i="1" s="1"/>
  <c r="H63" i="1"/>
  <c r="K60" i="1"/>
  <c r="J59" i="1"/>
  <c r="I59" i="1"/>
  <c r="H59" i="1"/>
  <c r="K58" i="1"/>
  <c r="J57" i="1"/>
  <c r="I57" i="1"/>
  <c r="H57" i="1"/>
  <c r="J56" i="1"/>
  <c r="K55" i="1"/>
  <c r="K54" i="1"/>
  <c r="K53" i="1"/>
  <c r="K52" i="1"/>
  <c r="J51" i="1"/>
  <c r="J50" i="1" s="1"/>
  <c r="I51" i="1"/>
  <c r="I50" i="1" s="1"/>
  <c r="H51" i="1"/>
  <c r="K49" i="1"/>
  <c r="K48" i="1"/>
  <c r="K47" i="1"/>
  <c r="K46" i="1"/>
  <c r="K45" i="1"/>
  <c r="K44" i="1"/>
  <c r="K43" i="1"/>
  <c r="J42" i="1"/>
  <c r="I42" i="1"/>
  <c r="H42" i="1"/>
  <c r="K41" i="1"/>
  <c r="J40" i="1"/>
  <c r="I40" i="1"/>
  <c r="H40" i="1"/>
  <c r="K39" i="1"/>
  <c r="K38" i="1"/>
  <c r="K37" i="1"/>
  <c r="K36" i="1"/>
  <c r="K35" i="1"/>
  <c r="K34" i="1"/>
  <c r="K33" i="1"/>
  <c r="K32" i="1"/>
  <c r="K31" i="1"/>
  <c r="J30" i="1"/>
  <c r="I30" i="1"/>
  <c r="H30" i="1"/>
  <c r="K29" i="1"/>
  <c r="K28" i="1"/>
  <c r="K27" i="1"/>
  <c r="K26" i="1"/>
  <c r="K25" i="1"/>
  <c r="J24" i="1"/>
  <c r="I24" i="1"/>
  <c r="H24" i="1"/>
  <c r="K23" i="1"/>
  <c r="K22" i="1"/>
  <c r="K21" i="1"/>
  <c r="K20" i="1"/>
  <c r="J19" i="1"/>
  <c r="I19" i="1"/>
  <c r="H19" i="1"/>
  <c r="K17" i="1"/>
  <c r="J16" i="1"/>
  <c r="I16" i="1"/>
  <c r="H16" i="1"/>
  <c r="K15" i="1"/>
  <c r="J14" i="1"/>
  <c r="I14" i="1"/>
  <c r="H14" i="1"/>
  <c r="K13" i="1"/>
  <c r="K12" i="1"/>
  <c r="K11" i="1"/>
  <c r="J10" i="1"/>
  <c r="I10" i="1"/>
  <c r="H10" i="1"/>
  <c r="K8" i="1"/>
  <c r="J7" i="1"/>
  <c r="J6" i="1" s="1"/>
  <c r="I7" i="1"/>
  <c r="I6" i="1" s="1"/>
  <c r="H7" i="1"/>
  <c r="I9" i="1" l="1"/>
  <c r="K42" i="1"/>
  <c r="K140" i="1"/>
  <c r="K178" i="1"/>
  <c r="H206" i="1"/>
  <c r="K209" i="1"/>
  <c r="K68" i="1"/>
  <c r="H96" i="1"/>
  <c r="K59" i="1"/>
  <c r="K100" i="1"/>
  <c r="D27" i="2"/>
  <c r="E27" i="2"/>
  <c r="I99" i="1"/>
  <c r="K99" i="1" s="1"/>
  <c r="K76" i="1"/>
  <c r="K284" i="1"/>
  <c r="K106" i="1"/>
  <c r="H103" i="1"/>
  <c r="I103" i="1"/>
  <c r="K16" i="1"/>
  <c r="I71" i="1"/>
  <c r="K145" i="1"/>
  <c r="K154" i="1"/>
  <c r="K193" i="1"/>
  <c r="K199" i="1"/>
  <c r="K212" i="1"/>
  <c r="K214" i="1"/>
  <c r="K224" i="1"/>
  <c r="K247" i="1"/>
  <c r="K261" i="1"/>
  <c r="J18" i="1"/>
  <c r="K113" i="1"/>
  <c r="K166" i="1"/>
  <c r="J103" i="1"/>
  <c r="K104" i="1"/>
  <c r="I92" i="1"/>
  <c r="I91" i="1" s="1"/>
  <c r="K24" i="1"/>
  <c r="K51" i="1"/>
  <c r="H67" i="1"/>
  <c r="K131" i="1"/>
  <c r="K133" i="1"/>
  <c r="I201" i="1"/>
  <c r="K280" i="1"/>
  <c r="K111" i="1"/>
  <c r="J144" i="1"/>
  <c r="I170" i="1"/>
  <c r="J181" i="1"/>
  <c r="K264" i="1"/>
  <c r="K270" i="1"/>
  <c r="H283" i="1"/>
  <c r="K283" i="1" s="1"/>
  <c r="H216" i="1"/>
  <c r="J235" i="1"/>
  <c r="K235" i="1" s="1"/>
  <c r="I272" i="1"/>
  <c r="K10" i="1"/>
  <c r="K72" i="1"/>
  <c r="K163" i="1"/>
  <c r="H165" i="1"/>
  <c r="K250" i="1"/>
  <c r="K67" i="1"/>
  <c r="J80" i="1"/>
  <c r="I160" i="1"/>
  <c r="K202" i="1"/>
  <c r="K226" i="1"/>
  <c r="H221" i="1"/>
  <c r="K86" i="1"/>
  <c r="K124" i="1"/>
  <c r="K173" i="1"/>
  <c r="K182" i="1"/>
  <c r="I181" i="1"/>
  <c r="K233" i="1"/>
  <c r="J241" i="1"/>
  <c r="J246" i="1"/>
  <c r="K246" i="1" s="1"/>
  <c r="H263" i="1"/>
  <c r="K263" i="1" s="1"/>
  <c r="K269" i="1"/>
  <c r="K273" i="1"/>
  <c r="K63" i="1"/>
  <c r="H62" i="1"/>
  <c r="K62" i="1" s="1"/>
  <c r="K85" i="1"/>
  <c r="J9" i="1"/>
  <c r="J5" i="1" s="1"/>
  <c r="K57" i="1"/>
  <c r="K129" i="1"/>
  <c r="K138" i="1"/>
  <c r="J170" i="1"/>
  <c r="H192" i="1"/>
  <c r="J201" i="1"/>
  <c r="I211" i="1"/>
  <c r="I221" i="1"/>
  <c r="K228" i="1"/>
  <c r="J272" i="1"/>
  <c r="I56" i="1"/>
  <c r="K89" i="1"/>
  <c r="H108" i="1"/>
  <c r="K121" i="1"/>
  <c r="J123" i="1"/>
  <c r="J128" i="1"/>
  <c r="I137" i="1"/>
  <c r="K137" i="1" s="1"/>
  <c r="K150" i="1"/>
  <c r="K171" i="1"/>
  <c r="J187" i="1"/>
  <c r="J221" i="1"/>
  <c r="K231" i="1"/>
  <c r="J258" i="1"/>
  <c r="K7" i="1"/>
  <c r="K88" i="1"/>
  <c r="K141" i="1"/>
  <c r="J149" i="1"/>
  <c r="K161" i="1"/>
  <c r="K204" i="1"/>
  <c r="K222" i="1"/>
  <c r="I230" i="1"/>
  <c r="K230" i="1" s="1"/>
  <c r="K242" i="1"/>
  <c r="K255" i="1"/>
  <c r="K281" i="1"/>
  <c r="K40" i="1"/>
  <c r="H18" i="1"/>
  <c r="K81" i="1"/>
  <c r="I80" i="1"/>
  <c r="K118" i="1"/>
  <c r="I117" i="1"/>
  <c r="K117" i="1" s="1"/>
  <c r="K188" i="1"/>
  <c r="I187" i="1"/>
  <c r="K259" i="1"/>
  <c r="I258" i="1"/>
  <c r="I257" i="1" s="1"/>
  <c r="K109" i="1"/>
  <c r="I108" i="1"/>
  <c r="K244" i="1"/>
  <c r="H241" i="1"/>
  <c r="I249" i="1"/>
  <c r="I240" i="1" s="1"/>
  <c r="K252" i="1"/>
  <c r="K19" i="1"/>
  <c r="I18" i="1"/>
  <c r="I5" i="1" s="1"/>
  <c r="K30" i="1"/>
  <c r="H56" i="1"/>
  <c r="K74" i="1"/>
  <c r="H71" i="1"/>
  <c r="J108" i="1"/>
  <c r="K126" i="1"/>
  <c r="I128" i="1"/>
  <c r="K147" i="1"/>
  <c r="I149" i="1"/>
  <c r="I165" i="1"/>
  <c r="K168" i="1"/>
  <c r="K184" i="1"/>
  <c r="K195" i="1"/>
  <c r="I206" i="1"/>
  <c r="K206" i="1" s="1"/>
  <c r="H211" i="1"/>
  <c r="K78" i="1"/>
  <c r="K152" i="1"/>
  <c r="H149" i="1"/>
  <c r="K157" i="1"/>
  <c r="K175" i="1"/>
  <c r="K197" i="1"/>
  <c r="I192" i="1"/>
  <c r="K217" i="1"/>
  <c r="K238" i="1"/>
  <c r="H6" i="1"/>
  <c r="K14" i="1"/>
  <c r="H9" i="1"/>
  <c r="H50" i="1"/>
  <c r="K50" i="1" s="1"/>
  <c r="J71" i="1"/>
  <c r="K83" i="1"/>
  <c r="H80" i="1"/>
  <c r="H120" i="1"/>
  <c r="K120" i="1" s="1"/>
  <c r="H128" i="1"/>
  <c r="K156" i="1"/>
  <c r="K160" i="1"/>
  <c r="I177" i="1"/>
  <c r="K177" i="1" s="1"/>
  <c r="K190" i="1"/>
  <c r="H187" i="1"/>
  <c r="J192" i="1"/>
  <c r="I216" i="1"/>
  <c r="K219" i="1"/>
  <c r="H254" i="1"/>
  <c r="K254" i="1" s="1"/>
  <c r="K115" i="1"/>
  <c r="H123" i="1"/>
  <c r="K135" i="1"/>
  <c r="H144" i="1"/>
  <c r="H181" i="1"/>
  <c r="H201" i="1"/>
  <c r="K201" i="1" s="1"/>
  <c r="K267" i="1"/>
  <c r="K275" i="1"/>
  <c r="K266" i="1"/>
  <c r="K278" i="1"/>
  <c r="H277" i="1"/>
  <c r="K277" i="1" s="1"/>
  <c r="K96" i="1" l="1"/>
  <c r="H91" i="1"/>
  <c r="K91" i="1" s="1"/>
  <c r="J186" i="1"/>
  <c r="K92" i="1"/>
  <c r="K149" i="1"/>
  <c r="K170" i="1"/>
  <c r="J61" i="1"/>
  <c r="K103" i="1"/>
  <c r="K165" i="1"/>
  <c r="J257" i="1"/>
  <c r="K221" i="1"/>
  <c r="H102" i="1"/>
  <c r="I61" i="1"/>
  <c r="K272" i="1"/>
  <c r="J143" i="1"/>
  <c r="I102" i="1"/>
  <c r="J102" i="1"/>
  <c r="K181" i="1"/>
  <c r="K18" i="1"/>
  <c r="K216" i="1"/>
  <c r="K128" i="1"/>
  <c r="K123" i="1"/>
  <c r="K258" i="1"/>
  <c r="J240" i="1"/>
  <c r="J4" i="1" s="1"/>
  <c r="K211" i="1"/>
  <c r="K9" i="1"/>
  <c r="K56" i="1"/>
  <c r="K108" i="1"/>
  <c r="K80" i="1"/>
  <c r="K249" i="1"/>
  <c r="I143" i="1"/>
  <c r="K71" i="1"/>
  <c r="H61" i="1"/>
  <c r="I186" i="1"/>
  <c r="H186" i="1"/>
  <c r="K187" i="1"/>
  <c r="K6" i="1"/>
  <c r="H5" i="1"/>
  <c r="H143" i="1"/>
  <c r="K143" i="1" s="1"/>
  <c r="K144" i="1"/>
  <c r="H257" i="1"/>
  <c r="K257" i="1" s="1"/>
  <c r="K192" i="1"/>
  <c r="H240" i="1"/>
  <c r="K241" i="1"/>
  <c r="K240" i="1" l="1"/>
  <c r="K61" i="1"/>
  <c r="K102" i="1"/>
  <c r="K186" i="1"/>
  <c r="I4" i="1"/>
  <c r="K5" i="1"/>
  <c r="H4" i="1"/>
  <c r="K4" i="1" l="1"/>
</calcChain>
</file>

<file path=xl/sharedStrings.xml><?xml version="1.0" encoding="utf-8"?>
<sst xmlns="http://schemas.openxmlformats.org/spreadsheetml/2006/main" count="604" uniqueCount="113">
  <si>
    <t>Glava</t>
  </si>
  <si>
    <t>A/K/T</t>
  </si>
  <si>
    <t>IZV</t>
  </si>
  <si>
    <t>FP</t>
  </si>
  <si>
    <t>KTO</t>
  </si>
  <si>
    <t>NAZIV</t>
  </si>
  <si>
    <t>PROGRAM</t>
  </si>
  <si>
    <t>TEKUĆI PLAN
2021.</t>
  </si>
  <si>
    <t>SMANJENJE</t>
  </si>
  <si>
    <t>POVEĆANJE</t>
  </si>
  <si>
    <t>NOVI PLAN
2021.</t>
  </si>
  <si>
    <t>4=1-2+3</t>
  </si>
  <si>
    <t>Administracija i upravljanje</t>
  </si>
  <si>
    <t>Službena putovanja</t>
  </si>
  <si>
    <t>Naknade troškova osobama izvan radnog odnosa</t>
  </si>
  <si>
    <t>Ulaganja u računalne programe</t>
  </si>
  <si>
    <t>Usluge tekućeg i investicijskog održavanja</t>
  </si>
  <si>
    <t>3116 - RAZVOJ SUSTAVA POMORSKOG PROMETA, POMORSKOG DOBRA I LUKA, TE ZAŠTITA OKOLIŠA OD ONEČIŠĆENJA S POMORSKIH OBJEKATA - 31 PROMET, PROMETNA INFRASTRUKTURA I KOMUNIKACIJE</t>
  </si>
  <si>
    <t>0452</t>
  </si>
  <si>
    <t>Plaće za redovan rad</t>
  </si>
  <si>
    <t>Doprinosi za obvezno zdravstveno osiguranje</t>
  </si>
  <si>
    <t>Uredski materijal i ostali materijalni rashodi</t>
  </si>
  <si>
    <t>Energija</t>
  </si>
  <si>
    <t>Usluge promidžbe i informiranja</t>
  </si>
  <si>
    <t>Intelektualne i osobne usluge</t>
  </si>
  <si>
    <t>Naknade za rad predstavničkih i izvršnih tijela, povjerenstava i slično</t>
  </si>
  <si>
    <t>Stručno usavršavanje zaposlenika</t>
  </si>
  <si>
    <t>Zakupnine i najamnine</t>
  </si>
  <si>
    <t>Računalne usluge</t>
  </si>
  <si>
    <t>Premije osiguranja</t>
  </si>
  <si>
    <t>Licence</t>
  </si>
  <si>
    <t>Ostala nematerijalna imovina</t>
  </si>
  <si>
    <t>Uredska oprema i namještaj</t>
  </si>
  <si>
    <t>Komunikacijska oprema</t>
  </si>
  <si>
    <t>Uređaji, strojevi i oprema za ostale namjene</t>
  </si>
  <si>
    <t>Dodatna ulaganja na postrojenjima i opremi</t>
  </si>
  <si>
    <t>Zdravstvene i veterinarske usluge</t>
  </si>
  <si>
    <t>Reprezentacija</t>
  </si>
  <si>
    <t>Sitni inventar i auto gume</t>
  </si>
  <si>
    <t>Prijevozna sredstva u cestovnom prometu</t>
  </si>
  <si>
    <t>Naknade za prijevoz, za rad na terenu i odvojeni život</t>
  </si>
  <si>
    <t>Ostali građevinski objekti</t>
  </si>
  <si>
    <t>Plaće za prekovremeni rad</t>
  </si>
  <si>
    <t>Ostali rashodi za zaposlene</t>
  </si>
  <si>
    <t>Usluge telefona, pošte i prijevoza</t>
  </si>
  <si>
    <t>Komunalne usluge</t>
  </si>
  <si>
    <t>Oprema za održavanje i zaštitu</t>
  </si>
  <si>
    <t>Ostale naknade troškova zaposlenima</t>
  </si>
  <si>
    <t>Tekuće donacije u novcu</t>
  </si>
  <si>
    <t>Plaće u naravi</t>
  </si>
  <si>
    <t>Materijal i dijelovi za tekuće i investicijsko održavanje</t>
  </si>
  <si>
    <t>Službena, radna i zaštitna odjeća i obuća</t>
  </si>
  <si>
    <t>Članarine i norme</t>
  </si>
  <si>
    <t>Pristojbe i naknade</t>
  </si>
  <si>
    <t>Ostali nespomenuti rashodi poslovanja</t>
  </si>
  <si>
    <t>Bankarske usluge i usluge platnog prometa</t>
  </si>
  <si>
    <t>Negativne tečajne razlike i razlike zbog primjene valutne klauzule</t>
  </si>
  <si>
    <t>Zatezne kamate</t>
  </si>
  <si>
    <t>Naknade šteta pravnim i fizičkim osobama</t>
  </si>
  <si>
    <t>Dodatna ulaganja na građevinskim objektima</t>
  </si>
  <si>
    <t>Troškovi sudskih postupaka</t>
  </si>
  <si>
    <t>Ostali nespomenuti financijski rashodi</t>
  </si>
  <si>
    <t>Dodatna ulaganja za ostalu nefinancijsku imovinu</t>
  </si>
  <si>
    <t>Kamate za primljene kredite i zajmove od međunarodnih organizacija, institucija i tijela EU te inozemnih vlada</t>
  </si>
  <si>
    <t>Kamate za primljene kredite i zajmove od kreditnih i ostalih financijskih institucija izvan javnog sektora</t>
  </si>
  <si>
    <t xml:space="preserve">Ostale usluge </t>
  </si>
  <si>
    <t>Gradnja i održavanje</t>
  </si>
  <si>
    <t>RKP 51298</t>
  </si>
  <si>
    <t>Lučka uprava Ploče</t>
  </si>
  <si>
    <t>A810073</t>
  </si>
  <si>
    <t>A810074</t>
  </si>
  <si>
    <t>T810075</t>
  </si>
  <si>
    <t>Projekt integracije trgovine i transporta - otplata Zajmova  Svjetske banke  (IBRD)</t>
  </si>
  <si>
    <t>K810076</t>
  </si>
  <si>
    <t>INTERREG Va - Italija-Hrvatska - Projekt INTESA Unaprjeđenje efikasnosti i sigurnosti pomorskog prometa u Jadranu</t>
  </si>
  <si>
    <t>K810077</t>
  </si>
  <si>
    <t>INTERREG Va - Italija-Hrvatska Projekt PROMARES - Promoviranje pomorskog i multimodalnog teretnog transporta u Jadranskom moru</t>
  </si>
  <si>
    <t>K810078</t>
  </si>
  <si>
    <t>INTERREG Va - Italija-Hrvatska Projekt SUSPORT - Unaprjeđenje energetske učinkovitosti u lukama u Jadranskom moru</t>
  </si>
  <si>
    <t>51298</t>
  </si>
  <si>
    <t>T810079</t>
  </si>
  <si>
    <t>INTERREG ADRION Projekt ADRIPASS - Integracija multimodalnog transporta u Jadransko-jonskoj regiji</t>
  </si>
  <si>
    <t>T810080</t>
  </si>
  <si>
    <t>INTERREG ADRION Projekt MultiAPPRO - Multidisciplinarni pristup i rješenja u razvoju intermodalnog prijevoza u regiji</t>
  </si>
  <si>
    <t>Otplata glavnice primljenih zajmova od međunarodnih organizacija</t>
  </si>
  <si>
    <t>Otplata glavnice primljenih kredita od tuzemnih kreditnih institucija izvan javnog sektora</t>
  </si>
  <si>
    <t>Prihodi iz nadležnog proračuna za financiranje izdataka za financijsku imovinu i otplatu zajmova</t>
  </si>
  <si>
    <t>UKUPNO 11</t>
  </si>
  <si>
    <t>Prihodi od pruženih usluga</t>
  </si>
  <si>
    <t>DONOS</t>
  </si>
  <si>
    <t>Donos neutrošenih prihoda iz prethodne godine</t>
  </si>
  <si>
    <t>ODNOS</t>
  </si>
  <si>
    <t>Odnos/prijenos neutrošenih prihoda u slijedeću godinu</t>
  </si>
  <si>
    <t>UKUPNO 31</t>
  </si>
  <si>
    <t>UKUPNO 43</t>
  </si>
  <si>
    <t>Tekuće pomoći od institucija i tijela EU - ostalo</t>
  </si>
  <si>
    <t>Kapitalne pomoći od institucija i tijela EU - ostalo</t>
  </si>
  <si>
    <t>Tek. pom.od inst. i tijela EU refund. putnih troš.</t>
  </si>
  <si>
    <t>UKUPNO 51</t>
  </si>
  <si>
    <t>Tekuće pomoći od institucija i tijela EU – ostale refundacije</t>
  </si>
  <si>
    <t>Kapitalne pomoći od institucija i tijela EU - ostale refundacije</t>
  </si>
  <si>
    <t>UKUPNO 559</t>
  </si>
  <si>
    <t>641320043</t>
  </si>
  <si>
    <t>Zatezne kamate iz obveznih odnosa i drugo izvor 43</t>
  </si>
  <si>
    <t>Kamate na depozite po viđenju, namjenske</t>
  </si>
  <si>
    <t>UKUPNO 71</t>
  </si>
  <si>
    <t>Ostale naknade i pristojbe za posebne namjene</t>
  </si>
  <si>
    <t>Naknada za koncesiju na pomorskom dobru-lučke uprave</t>
  </si>
  <si>
    <t>RKP 51298 Lučka uprava Ploče</t>
  </si>
  <si>
    <t>Oprema</t>
  </si>
  <si>
    <t>UKUPNO 51298 PO SVIM IZVORIMA</t>
  </si>
  <si>
    <t>PLAN PRIHODA 51298 LUČKA UPRAVA PLOČE ZA 2021. - 2023. 2. rebalans listopad 2021.</t>
  </si>
  <si>
    <t>PLAN RASHODA I IZDATAKA 51298 LUČKA UPRAVA PLOČE ZA 2021. - 2023. 2. rebalans listopad 2021.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</si>
</sst>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b/>
      <sz val="12"/>
      <color indexed="9"/>
      <name val="Arial"/>
      <family val="2"/>
      <charset val="238"/>
    </font>
    <font>
      <b/>
      <sz val="12"/>
      <name val="Arial"/>
      <family val="2"/>
      <charset val="238"/>
    </font>
    <font>
      <b/>
      <sz val="8"/>
      <name val="Arial"/>
      <family val="2"/>
      <charset val="238"/>
    </font>
    <font>
      <sz val="12"/>
      <name val="Arial"/>
      <family val="2"/>
      <charset val="238"/>
    </font>
    <font>
      <b/>
      <sz val="12"/>
      <color indexed="10"/>
      <name val="Arial"/>
      <family val="2"/>
      <charset val="238"/>
    </font>
    <font>
      <sz val="12"/>
      <color indexed="9"/>
      <name val="Arial"/>
      <family val="2"/>
      <charset val="238"/>
    </font>
    <font>
      <sz val="12"/>
      <color rgb="FFFF0000"/>
      <name val="Arial"/>
      <family val="2"/>
      <charset val="238"/>
    </font>
    <font>
      <b/>
      <sz val="12"/>
      <color rgb="FFFF0000"/>
      <name val="Arial"/>
      <family val="2"/>
      <charset val="238"/>
    </font>
    <font>
      <strike/>
      <sz val="12"/>
      <name val="Arial"/>
      <family val="2"/>
      <charset val="238"/>
    </font>
    <font>
      <b/>
      <strike/>
      <sz val="12"/>
      <name val="Arial"/>
      <family val="2"/>
      <charset val="238"/>
    </font>
    <font>
      <b/>
      <sz val="10"/>
      <color indexed="9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name val="Arial"/>
      <family val="2"/>
    </font>
    <font>
      <b/>
      <sz val="10"/>
      <color theme="0"/>
      <name val="Arial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3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</borders>
  <cellStyleXfs count="6">
    <xf numFmtId="0" fontId="0" fillId="0" borderId="0"/>
    <xf numFmtId="0" fontId="15" fillId="0" borderId="0"/>
    <xf numFmtId="0" fontId="15" fillId="0" borderId="0"/>
    <xf numFmtId="0" fontId="1" fillId="0" borderId="0"/>
    <xf numFmtId="0" fontId="1" fillId="0" borderId="0"/>
    <xf numFmtId="0" fontId="16" fillId="0" borderId="0"/>
  </cellStyleXfs>
  <cellXfs count="114">
    <xf numFmtId="0" fontId="0" fillId="0" borderId="0" xfId="0"/>
    <xf numFmtId="49" fontId="2" fillId="2" borderId="1" xfId="0" applyNumberFormat="1" applyFont="1" applyFill="1" applyBorder="1" applyAlignment="1">
      <alignment horizontal="center" vertical="center"/>
    </xf>
    <xf numFmtId="1" fontId="2" fillId="2" borderId="1" xfId="0" applyNumberFormat="1" applyFont="1" applyFill="1" applyBorder="1" applyAlignment="1">
      <alignment horizontal="center" vertical="center"/>
    </xf>
    <xf numFmtId="1" fontId="2" fillId="2" borderId="1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1" fontId="2" fillId="2" borderId="1" xfId="0" applyNumberFormat="1" applyFont="1" applyFill="1" applyBorder="1" applyAlignment="1">
      <alignment horizontal="left" vertical="center" wrapText="1"/>
    </xf>
    <xf numFmtId="2" fontId="2" fillId="2" borderId="1" xfId="0" applyNumberFormat="1" applyFont="1" applyFill="1" applyBorder="1" applyAlignment="1">
      <alignment horizontal="center" vertical="center" wrapText="1"/>
    </xf>
    <xf numFmtId="3" fontId="2" fillId="2" borderId="1" xfId="0" applyNumberFormat="1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/>
    </xf>
    <xf numFmtId="1" fontId="3" fillId="2" borderId="1" xfId="0" applyNumberFormat="1" applyFont="1" applyFill="1" applyBorder="1" applyAlignment="1">
      <alignment horizontal="center" vertical="center"/>
    </xf>
    <xf numFmtId="1" fontId="3" fillId="2" borderId="1" xfId="0" applyNumberFormat="1" applyFont="1" applyFill="1" applyBorder="1" applyAlignment="1">
      <alignment horizontal="center" vertical="center" wrapText="1"/>
    </xf>
    <xf numFmtId="1" fontId="3" fillId="2" borderId="1" xfId="0" applyNumberFormat="1" applyFont="1" applyFill="1" applyBorder="1" applyAlignment="1">
      <alignment horizontal="left" vertical="center" wrapText="1"/>
    </xf>
    <xf numFmtId="3" fontId="4" fillId="0" borderId="1" xfId="0" applyNumberFormat="1" applyFont="1" applyBorder="1" applyAlignment="1">
      <alignment horizontal="center" vertical="center"/>
    </xf>
    <xf numFmtId="49" fontId="5" fillId="5" borderId="1" xfId="0" applyNumberFormat="1" applyFont="1" applyFill="1" applyBorder="1" applyAlignment="1">
      <alignment horizontal="center" vertical="center" wrapText="1"/>
    </xf>
    <xf numFmtId="3" fontId="5" fillId="6" borderId="1" xfId="0" applyNumberFormat="1" applyFont="1" applyFill="1" applyBorder="1" applyAlignment="1">
      <alignment horizontal="right" vertical="center"/>
    </xf>
    <xf numFmtId="3" fontId="5" fillId="0" borderId="1" xfId="0" applyNumberFormat="1" applyFont="1" applyBorder="1" applyAlignment="1">
      <alignment horizontal="center" vertical="center"/>
    </xf>
    <xf numFmtId="1" fontId="5" fillId="7" borderId="1" xfId="0" applyNumberFormat="1" applyFont="1" applyFill="1" applyBorder="1" applyAlignment="1">
      <alignment horizontal="center" vertical="center" wrapText="1"/>
    </xf>
    <xf numFmtId="1" fontId="5" fillId="7" borderId="1" xfId="0" applyNumberFormat="1" applyFont="1" applyFill="1" applyBorder="1" applyAlignment="1">
      <alignment horizontal="right" vertical="center" wrapText="1"/>
    </xf>
    <xf numFmtId="2" fontId="5" fillId="7" borderId="1" xfId="0" applyNumberFormat="1" applyFont="1" applyFill="1" applyBorder="1" applyAlignment="1">
      <alignment horizontal="left" vertical="center" wrapText="1"/>
    </xf>
    <xf numFmtId="3" fontId="6" fillId="7" borderId="1" xfId="0" applyNumberFormat="1" applyFont="1" applyFill="1" applyBorder="1" applyAlignment="1">
      <alignment horizontal="left" vertical="center" wrapText="1"/>
    </xf>
    <xf numFmtId="3" fontId="5" fillId="7" borderId="1" xfId="0" applyNumberFormat="1" applyFont="1" applyFill="1" applyBorder="1" applyAlignment="1">
      <alignment horizontal="right" vertical="center"/>
    </xf>
    <xf numFmtId="3" fontId="5" fillId="0" borderId="1" xfId="0" applyNumberFormat="1" applyFont="1" applyBorder="1" applyAlignment="1">
      <alignment horizontal="left" vertical="center"/>
    </xf>
    <xf numFmtId="1" fontId="5" fillId="8" borderId="1" xfId="0" applyNumberFormat="1" applyFont="1" applyFill="1" applyBorder="1" applyAlignment="1">
      <alignment horizontal="center" vertical="center" wrapText="1"/>
    </xf>
    <xf numFmtId="1" fontId="5" fillId="8" borderId="1" xfId="0" applyNumberFormat="1" applyFont="1" applyFill="1" applyBorder="1" applyAlignment="1">
      <alignment horizontal="left" vertical="center" wrapText="1"/>
    </xf>
    <xf numFmtId="2" fontId="5" fillId="8" borderId="1" xfId="0" applyNumberFormat="1" applyFont="1" applyFill="1" applyBorder="1" applyAlignment="1">
      <alignment horizontal="left" vertical="center" wrapText="1"/>
    </xf>
    <xf numFmtId="3" fontId="7" fillId="0" borderId="1" xfId="0" applyNumberFormat="1" applyFont="1" applyBorder="1" applyAlignment="1">
      <alignment horizontal="left" vertical="center"/>
    </xf>
    <xf numFmtId="49" fontId="5" fillId="0" borderId="1" xfId="0" applyNumberFormat="1" applyFont="1" applyBorder="1" applyAlignment="1">
      <alignment horizontal="center" vertical="center"/>
    </xf>
    <xf numFmtId="1" fontId="5" fillId="0" borderId="1" xfId="0" applyNumberFormat="1" applyFont="1" applyBorder="1" applyAlignment="1">
      <alignment horizontal="center" vertical="center"/>
    </xf>
    <xf numFmtId="1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1" fontId="5" fillId="0" borderId="1" xfId="0" applyNumberFormat="1" applyFont="1" applyBorder="1" applyAlignment="1">
      <alignment horizontal="left" vertical="center" wrapText="1"/>
    </xf>
    <xf numFmtId="49" fontId="7" fillId="0" borderId="1" xfId="0" applyNumberFormat="1" applyFont="1" applyBorder="1" applyAlignment="1">
      <alignment horizontal="left" vertical="center" wrapText="1"/>
    </xf>
    <xf numFmtId="49" fontId="7" fillId="0" borderId="1" xfId="0" applyNumberFormat="1" applyFont="1" applyBorder="1" applyAlignment="1">
      <alignment horizontal="center" vertical="center"/>
    </xf>
    <xf numFmtId="1" fontId="7" fillId="0" borderId="1" xfId="0" applyNumberFormat="1" applyFont="1" applyBorder="1" applyAlignment="1">
      <alignment horizontal="center" vertical="center"/>
    </xf>
    <xf numFmtId="1" fontId="7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1" fontId="7" fillId="0" borderId="1" xfId="0" applyNumberFormat="1" applyFont="1" applyBorder="1" applyAlignment="1">
      <alignment horizontal="left" vertical="center" wrapText="1"/>
    </xf>
    <xf numFmtId="3" fontId="7" fillId="0" borderId="1" xfId="0" applyNumberFormat="1" applyFont="1" applyBorder="1" applyAlignment="1">
      <alignment vertical="center"/>
    </xf>
    <xf numFmtId="3" fontId="7" fillId="0" borderId="1" xfId="0" applyNumberFormat="1" applyFont="1" applyBorder="1" applyAlignment="1">
      <alignment horizontal="right" vertical="center" wrapText="1"/>
    </xf>
    <xf numFmtId="49" fontId="5" fillId="0" borderId="1" xfId="0" applyNumberFormat="1" applyFont="1" applyBorder="1" applyAlignment="1">
      <alignment horizontal="left" vertical="center" wrapText="1"/>
    </xf>
    <xf numFmtId="49" fontId="5" fillId="7" borderId="1" xfId="0" applyNumberFormat="1" applyFont="1" applyFill="1" applyBorder="1" applyAlignment="1">
      <alignment horizontal="center" vertical="center" wrapText="1"/>
    </xf>
    <xf numFmtId="3" fontId="5" fillId="2" borderId="1" xfId="0" applyNumberFormat="1" applyFont="1" applyFill="1" applyBorder="1" applyAlignment="1">
      <alignment horizontal="left" vertical="center"/>
    </xf>
    <xf numFmtId="3" fontId="7" fillId="2" borderId="1" xfId="0" applyNumberFormat="1" applyFont="1" applyFill="1" applyBorder="1" applyAlignment="1">
      <alignment horizontal="left" vertical="center"/>
    </xf>
    <xf numFmtId="3" fontId="8" fillId="2" borderId="1" xfId="0" applyNumberFormat="1" applyFont="1" applyFill="1" applyBorder="1" applyAlignment="1">
      <alignment horizontal="left" vertical="center"/>
    </xf>
    <xf numFmtId="3" fontId="9" fillId="0" borderId="1" xfId="0" applyNumberFormat="1" applyFont="1" applyBorder="1" applyAlignment="1">
      <alignment horizontal="left" vertical="center"/>
    </xf>
    <xf numFmtId="3" fontId="6" fillId="6" borderId="1" xfId="0" applyNumberFormat="1" applyFont="1" applyFill="1" applyBorder="1" applyAlignment="1">
      <alignment horizontal="center" vertical="center" wrapText="1"/>
    </xf>
    <xf numFmtId="3" fontId="5" fillId="0" borderId="1" xfId="0" applyNumberFormat="1" applyFont="1" applyBorder="1" applyAlignment="1">
      <alignment horizontal="right" vertical="center"/>
    </xf>
    <xf numFmtId="3" fontId="10" fillId="0" borderId="1" xfId="0" applyNumberFormat="1" applyFont="1" applyBorder="1" applyAlignment="1">
      <alignment horizontal="left" vertical="center"/>
    </xf>
    <xf numFmtId="1" fontId="5" fillId="0" borderId="1" xfId="0" applyNumberFormat="1" applyFont="1" applyBorder="1" applyAlignment="1">
      <alignment horizontal="left" vertical="center"/>
    </xf>
    <xf numFmtId="3" fontId="11" fillId="0" borderId="1" xfId="0" applyNumberFormat="1" applyFont="1" applyBorder="1" applyAlignment="1">
      <alignment horizontal="left" vertical="center"/>
    </xf>
    <xf numFmtId="1" fontId="7" fillId="0" borderId="1" xfId="0" applyNumberFormat="1" applyFont="1" applyBorder="1" applyAlignment="1">
      <alignment horizontal="left" vertical="center"/>
    </xf>
    <xf numFmtId="49" fontId="5" fillId="8" borderId="1" xfId="0" applyNumberFormat="1" applyFont="1" applyFill="1" applyBorder="1" applyAlignment="1">
      <alignment horizontal="center" vertical="center" wrapText="1"/>
    </xf>
    <xf numFmtId="3" fontId="10" fillId="2" borderId="1" xfId="0" applyNumberFormat="1" applyFont="1" applyFill="1" applyBorder="1" applyAlignment="1">
      <alignment horizontal="left" vertical="center"/>
    </xf>
    <xf numFmtId="3" fontId="5" fillId="0" borderId="1" xfId="0" applyNumberFormat="1" applyFont="1" applyBorder="1" applyAlignment="1">
      <alignment vertical="center"/>
    </xf>
    <xf numFmtId="3" fontId="4" fillId="0" borderId="1" xfId="0" applyNumberFormat="1" applyFont="1" applyBorder="1" applyAlignment="1">
      <alignment horizontal="left" vertical="center"/>
    </xf>
    <xf numFmtId="3" fontId="12" fillId="0" borderId="1" xfId="0" applyNumberFormat="1" applyFont="1" applyBorder="1" applyAlignment="1">
      <alignment horizontal="left" vertical="center"/>
    </xf>
    <xf numFmtId="3" fontId="13" fillId="0" borderId="1" xfId="0" applyNumberFormat="1" applyFont="1" applyBorder="1" applyAlignment="1">
      <alignment horizontal="left" vertical="center"/>
    </xf>
    <xf numFmtId="3" fontId="12" fillId="2" borderId="1" xfId="0" applyNumberFormat="1" applyFont="1" applyFill="1" applyBorder="1" applyAlignment="1">
      <alignment horizontal="left" vertical="center"/>
    </xf>
    <xf numFmtId="1" fontId="5" fillId="6" borderId="1" xfId="0" applyNumberFormat="1" applyFont="1" applyFill="1" applyBorder="1" applyAlignment="1">
      <alignment horizontal="right" vertical="center"/>
    </xf>
    <xf numFmtId="49" fontId="5" fillId="6" borderId="1" xfId="0" applyNumberFormat="1" applyFont="1" applyFill="1" applyBorder="1" applyAlignment="1">
      <alignment horizontal="center" vertical="center" wrapText="1"/>
    </xf>
    <xf numFmtId="2" fontId="7" fillId="0" borderId="1" xfId="0" applyNumberFormat="1" applyFont="1" applyBorder="1" applyAlignment="1">
      <alignment horizontal="left" vertical="center" wrapText="1"/>
    </xf>
    <xf numFmtId="2" fontId="5" fillId="8" borderId="1" xfId="0" applyNumberFormat="1" applyFont="1" applyFill="1" applyBorder="1" applyAlignment="1">
      <alignment horizontal="center" vertical="center" wrapText="1"/>
    </xf>
    <xf numFmtId="3" fontId="5" fillId="8" borderId="1" xfId="0" applyNumberFormat="1" applyFont="1" applyFill="1" applyBorder="1" applyAlignment="1">
      <alignment horizontal="right" vertical="center" wrapText="1"/>
    </xf>
    <xf numFmtId="3" fontId="5" fillId="0" borderId="1" xfId="0" applyNumberFormat="1" applyFont="1" applyBorder="1" applyAlignment="1">
      <alignment horizontal="left" vertical="center" wrapText="1"/>
    </xf>
    <xf numFmtId="3" fontId="7" fillId="0" borderId="1" xfId="0" applyNumberFormat="1" applyFont="1" applyBorder="1" applyAlignment="1">
      <alignment horizontal="left" vertical="center" wrapText="1"/>
    </xf>
    <xf numFmtId="3" fontId="7" fillId="2" borderId="2" xfId="0" applyNumberFormat="1" applyFont="1" applyFill="1" applyBorder="1" applyAlignment="1">
      <alignment horizontal="justify" vertical="center" wrapText="1"/>
    </xf>
    <xf numFmtId="3" fontId="7" fillId="2" borderId="2" xfId="0" applyNumberFormat="1" applyFont="1" applyFill="1" applyBorder="1" applyAlignment="1">
      <alignment horizontal="left" vertical="center"/>
    </xf>
    <xf numFmtId="3" fontId="5" fillId="0" borderId="2" xfId="0" applyNumberFormat="1" applyFont="1" applyBorder="1" applyAlignment="1">
      <alignment horizontal="justify" vertical="center" wrapText="1"/>
    </xf>
    <xf numFmtId="3" fontId="5" fillId="0" borderId="2" xfId="0" applyNumberFormat="1" applyFont="1" applyBorder="1" applyAlignment="1">
      <alignment horizontal="left" vertical="center"/>
    </xf>
    <xf numFmtId="2" fontId="5" fillId="0" borderId="1" xfId="0" applyNumberFormat="1" applyFont="1" applyBorder="1" applyAlignment="1">
      <alignment horizontal="center" vertical="center" wrapText="1"/>
    </xf>
    <xf numFmtId="2" fontId="5" fillId="0" borderId="1" xfId="0" applyNumberFormat="1" applyFont="1" applyBorder="1" applyAlignment="1">
      <alignment horizontal="left" vertical="center" wrapText="1"/>
    </xf>
    <xf numFmtId="3" fontId="5" fillId="0" borderId="1" xfId="0" applyNumberFormat="1" applyFont="1" applyBorder="1" applyAlignment="1">
      <alignment horizontal="right" vertical="center" wrapText="1"/>
    </xf>
    <xf numFmtId="2" fontId="7" fillId="0" borderId="1" xfId="0" applyNumberFormat="1" applyFont="1" applyBorder="1" applyAlignment="1">
      <alignment horizontal="center" vertical="center" wrapText="1"/>
    </xf>
    <xf numFmtId="3" fontId="7" fillId="0" borderId="3" xfId="0" applyNumberFormat="1" applyFont="1" applyBorder="1" applyAlignment="1">
      <alignment horizontal="left" vertical="center"/>
    </xf>
    <xf numFmtId="49" fontId="5" fillId="0" borderId="0" xfId="0" applyNumberFormat="1" applyFont="1" applyAlignment="1">
      <alignment horizontal="center" vertical="center"/>
    </xf>
    <xf numFmtId="1" fontId="5" fillId="0" borderId="0" xfId="0" applyNumberFormat="1" applyFont="1" applyAlignment="1">
      <alignment horizontal="center" vertical="center"/>
    </xf>
    <xf numFmtId="1" fontId="7" fillId="0" borderId="0" xfId="0" applyNumberFormat="1" applyFont="1" applyAlignment="1">
      <alignment horizontal="center" vertical="center" wrapText="1"/>
    </xf>
    <xf numFmtId="49" fontId="7" fillId="0" borderId="0" xfId="0" applyNumberFormat="1" applyFont="1" applyAlignment="1">
      <alignment horizontal="center" vertical="center"/>
    </xf>
    <xf numFmtId="1" fontId="7" fillId="0" borderId="0" xfId="0" applyNumberFormat="1" applyFont="1" applyAlignment="1">
      <alignment horizontal="left" vertical="center"/>
    </xf>
    <xf numFmtId="2" fontId="7" fillId="0" borderId="0" xfId="0" applyNumberFormat="1" applyFont="1" applyAlignment="1">
      <alignment horizontal="left" vertical="center" wrapText="1"/>
    </xf>
    <xf numFmtId="3" fontId="7" fillId="0" borderId="0" xfId="0" applyNumberFormat="1" applyFont="1" applyAlignment="1">
      <alignment horizontal="left" vertical="center" wrapText="1"/>
    </xf>
    <xf numFmtId="4" fontId="7" fillId="0" borderId="0" xfId="0" applyNumberFormat="1" applyFont="1" applyAlignment="1">
      <alignment vertical="center"/>
    </xf>
    <xf numFmtId="4" fontId="7" fillId="0" borderId="1" xfId="0" applyNumberFormat="1" applyFont="1" applyBorder="1" applyAlignment="1">
      <alignment vertical="center"/>
    </xf>
    <xf numFmtId="0" fontId="14" fillId="4" borderId="2" xfId="0" applyFont="1" applyFill="1" applyBorder="1" applyAlignment="1">
      <alignment horizontal="center" vertical="center" wrapText="1"/>
    </xf>
    <xf numFmtId="0" fontId="0" fillId="0" borderId="2" xfId="0" applyBorder="1"/>
    <xf numFmtId="3" fontId="0" fillId="0" borderId="2" xfId="0" applyNumberFormat="1" applyBorder="1"/>
    <xf numFmtId="0" fontId="1" fillId="2" borderId="2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left" vertical="center"/>
    </xf>
    <xf numFmtId="0" fontId="1" fillId="2" borderId="2" xfId="0" applyFont="1" applyFill="1" applyBorder="1" applyAlignment="1">
      <alignment horizontal="left" vertical="center" wrapText="1"/>
    </xf>
    <xf numFmtId="3" fontId="1" fillId="2" borderId="2" xfId="0" applyNumberFormat="1" applyFont="1" applyFill="1" applyBorder="1" applyAlignment="1">
      <alignment horizontal="right" vertical="center"/>
    </xf>
    <xf numFmtId="0" fontId="2" fillId="2" borderId="2" xfId="0" applyFont="1" applyFill="1" applyBorder="1" applyAlignment="1">
      <alignment horizontal="left" vertical="center"/>
    </xf>
    <xf numFmtId="0" fontId="2" fillId="2" borderId="2" xfId="0" applyFont="1" applyFill="1" applyBorder="1" applyAlignment="1">
      <alignment horizontal="center" vertical="center"/>
    </xf>
    <xf numFmtId="3" fontId="2" fillId="2" borderId="2" xfId="0" applyNumberFormat="1" applyFont="1" applyFill="1" applyBorder="1" applyAlignment="1">
      <alignment horizontal="right" vertical="center"/>
    </xf>
    <xf numFmtId="0" fontId="1" fillId="2" borderId="2" xfId="1" applyFont="1" applyFill="1" applyBorder="1" applyAlignment="1">
      <alignment horizontal="left" vertical="center" wrapText="1"/>
    </xf>
    <xf numFmtId="0" fontId="1" fillId="2" borderId="2" xfId="2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vertical="center"/>
    </xf>
    <xf numFmtId="0" fontId="0" fillId="2" borderId="2" xfId="0" applyFill="1" applyBorder="1" applyAlignment="1">
      <alignment vertical="center"/>
    </xf>
    <xf numFmtId="3" fontId="16" fillId="0" borderId="2" xfId="0" applyNumberFormat="1" applyFont="1" applyBorder="1" applyAlignment="1">
      <alignment horizontal="right" vertical="center"/>
    </xf>
    <xf numFmtId="3" fontId="16" fillId="2" borderId="2" xfId="0" applyNumberFormat="1" applyFont="1" applyFill="1" applyBorder="1" applyAlignment="1">
      <alignment horizontal="right" vertical="center"/>
    </xf>
    <xf numFmtId="0" fontId="16" fillId="2" borderId="2" xfId="0" applyFont="1" applyFill="1" applyBorder="1" applyAlignment="1">
      <alignment horizontal="left" vertical="center"/>
    </xf>
    <xf numFmtId="0" fontId="1" fillId="2" borderId="2" xfId="0" applyFont="1" applyFill="1" applyBorder="1" applyAlignment="1">
      <alignment vertical="center"/>
    </xf>
    <xf numFmtId="0" fontId="2" fillId="2" borderId="2" xfId="0" applyFont="1" applyFill="1" applyBorder="1" applyAlignment="1">
      <alignment horizontal="right" vertical="center"/>
    </xf>
    <xf numFmtId="0" fontId="1" fillId="0" borderId="2" xfId="0" applyFont="1" applyBorder="1"/>
    <xf numFmtId="0" fontId="2" fillId="0" borderId="2" xfId="0" applyFont="1" applyBorder="1"/>
    <xf numFmtId="0" fontId="2" fillId="5" borderId="2" xfId="0" applyFont="1" applyFill="1" applyBorder="1" applyAlignment="1">
      <alignment horizontal="left" vertical="top"/>
    </xf>
    <xf numFmtId="0" fontId="0" fillId="0" borderId="2" xfId="0" applyBorder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0" fontId="0" fillId="0" borderId="2" xfId="0" applyBorder="1" applyAlignment="1">
      <alignment vertical="center"/>
    </xf>
    <xf numFmtId="0" fontId="17" fillId="3" borderId="5" xfId="0" applyFont="1" applyFill="1" applyBorder="1" applyAlignment="1">
      <alignment vertical="center"/>
    </xf>
    <xf numFmtId="0" fontId="17" fillId="3" borderId="3" xfId="0" applyFont="1" applyFill="1" applyBorder="1" applyAlignment="1">
      <alignment vertical="center"/>
    </xf>
    <xf numFmtId="49" fontId="17" fillId="3" borderId="4" xfId="0" applyNumberFormat="1" applyFont="1" applyFill="1" applyBorder="1" applyAlignment="1">
      <alignment horizontal="center" vertical="center"/>
    </xf>
  </cellXfs>
  <cellStyles count="6">
    <cellStyle name="Normal 2" xfId="3" xr:uid="{193495F1-D99E-44CA-8D14-852B4660FC88}"/>
    <cellStyle name="Normal 4" xfId="5" xr:uid="{C8C88839-3437-442E-9635-2DD0BB86C9C6}"/>
    <cellStyle name="Normalno" xfId="0" builtinId="0"/>
    <cellStyle name="Normalno 3" xfId="4" xr:uid="{64F49907-F81E-4EC9-907F-BD443D9C384C}"/>
    <cellStyle name="Obično_Izvori_Hierarhija za unos_Export_4" xfId="2" xr:uid="{AD410348-CFBB-4717-AC1D-5FE8961780F9}"/>
    <cellStyle name="Obično_List7" xfId="1" xr:uid="{8242028A-9BB3-4B5C-886F-0EBE5059524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065-2.%20Rebalans%202021.-%20za%20MF_FINAL%2011.10.202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ALIZA"/>
      <sheetName val="izvori 1,2,8"/>
      <sheetName val="izvori 3,4,5,6,7"/>
      <sheetName val="konto 5-izdaci"/>
    </sheetNames>
    <sheetDataSet>
      <sheetData sheetId="0" refreshError="1"/>
      <sheetData sheetId="1" refreshError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AAB3A0-3FC6-486C-9192-43173C4AD8D7}">
  <sheetPr>
    <pageSetUpPr autoPageBreaks="0" fitToPage="1"/>
  </sheetPr>
  <dimension ref="A1:L2979"/>
  <sheetViews>
    <sheetView tabSelected="1" view="pageLayout" zoomScale="81" zoomScaleNormal="70" zoomScaleSheetLayoutView="70" zoomScalePageLayoutView="81" workbookViewId="0">
      <selection activeCell="F11" sqref="F11"/>
    </sheetView>
  </sheetViews>
  <sheetFormatPr defaultColWidth="9.140625" defaultRowHeight="15.75" x14ac:dyDescent="0.2"/>
  <cols>
    <col min="1" max="1" width="12.140625" style="28" bestFit="1" customWidth="1"/>
    <col min="2" max="2" width="12" style="29" bestFit="1" customWidth="1"/>
    <col min="3" max="3" width="7.28515625" style="36" customWidth="1"/>
    <col min="4" max="4" width="8.42578125" style="34" customWidth="1"/>
    <col min="5" max="5" width="7.28515625" style="52" customWidth="1"/>
    <col min="6" max="6" width="48.28515625" style="62" customWidth="1"/>
    <col min="7" max="7" width="31.140625" style="66" customWidth="1"/>
    <col min="8" max="8" width="17" style="84" bestFit="1" customWidth="1"/>
    <col min="9" max="9" width="19.5703125" style="84" customWidth="1"/>
    <col min="10" max="10" width="17.28515625" style="84" bestFit="1" customWidth="1"/>
    <col min="11" max="11" width="21.5703125" style="84" customWidth="1"/>
    <col min="12" max="12" width="9.140625" style="27"/>
    <col min="13" max="13" width="18.28515625" style="27" customWidth="1"/>
    <col min="14" max="16384" width="9.140625" style="27"/>
  </cols>
  <sheetData>
    <row r="1" spans="1:11" s="9" customFormat="1" ht="40.5" customHeight="1" x14ac:dyDescent="0.2">
      <c r="A1" s="1" t="s">
        <v>0</v>
      </c>
      <c r="B1" s="2" t="s">
        <v>1</v>
      </c>
      <c r="C1" s="3" t="s">
        <v>2</v>
      </c>
      <c r="D1" s="4" t="s">
        <v>3</v>
      </c>
      <c r="E1" s="5" t="s">
        <v>4</v>
      </c>
      <c r="F1" s="6" t="s">
        <v>5</v>
      </c>
      <c r="G1" s="7" t="s">
        <v>6</v>
      </c>
      <c r="H1" s="7" t="s">
        <v>7</v>
      </c>
      <c r="I1" s="8" t="s">
        <v>8</v>
      </c>
      <c r="J1" s="8" t="s">
        <v>9</v>
      </c>
      <c r="K1" s="8" t="s">
        <v>10</v>
      </c>
    </row>
    <row r="2" spans="1:11" s="11" customFormat="1" ht="11.25" x14ac:dyDescent="0.2">
      <c r="A2" s="10"/>
      <c r="C2" s="12"/>
      <c r="D2" s="12"/>
      <c r="E2" s="13"/>
      <c r="F2" s="12"/>
      <c r="G2" s="12"/>
      <c r="H2" s="12">
        <v>1</v>
      </c>
      <c r="I2" s="12">
        <v>2</v>
      </c>
      <c r="J2" s="12">
        <v>3</v>
      </c>
      <c r="K2" s="12" t="s">
        <v>11</v>
      </c>
    </row>
    <row r="3" spans="1:11" s="11" customFormat="1" ht="31.5" customHeight="1" x14ac:dyDescent="0.2">
      <c r="A3" s="113" t="s">
        <v>112</v>
      </c>
      <c r="B3" s="111"/>
      <c r="C3" s="111"/>
      <c r="D3" s="111"/>
      <c r="E3" s="111"/>
      <c r="F3" s="111"/>
      <c r="G3" s="111"/>
      <c r="H3" s="111"/>
      <c r="I3" s="111"/>
      <c r="J3" s="111"/>
      <c r="K3" s="112"/>
    </row>
    <row r="4" spans="1:11" s="14" customFormat="1" x14ac:dyDescent="0.2">
      <c r="A4" s="15">
        <v>51298</v>
      </c>
      <c r="B4" s="60" t="s">
        <v>67</v>
      </c>
      <c r="C4" s="60"/>
      <c r="D4" s="60"/>
      <c r="E4" s="60"/>
      <c r="F4" s="61" t="s">
        <v>68</v>
      </c>
      <c r="G4" s="47"/>
      <c r="H4" s="16">
        <f>H5+H61+H91+H102+H143+H186+H240+H257</f>
        <v>94276000</v>
      </c>
      <c r="I4" s="16">
        <f>I5+I61+I91+I102+I143+I186+I240+I257</f>
        <v>8231226</v>
      </c>
      <c r="J4" s="16">
        <f>J5+J61+J91+J102+J143+J186+J240+J257</f>
        <v>1699527</v>
      </c>
      <c r="K4" s="16">
        <f t="shared" ref="K4:K6" si="0">H4-I4+J4</f>
        <v>87744301</v>
      </c>
    </row>
    <row r="5" spans="1:11" s="14" customFormat="1" ht="79.5" customHeight="1" x14ac:dyDescent="0.2">
      <c r="A5" s="42">
        <v>51298</v>
      </c>
      <c r="B5" s="18" t="s">
        <v>69</v>
      </c>
      <c r="C5" s="18"/>
      <c r="D5" s="18"/>
      <c r="E5" s="19"/>
      <c r="F5" s="20" t="s">
        <v>12</v>
      </c>
      <c r="G5" s="21" t="s">
        <v>17</v>
      </c>
      <c r="H5" s="22">
        <f>H6+H9+H18+H50+H56</f>
        <v>16969000</v>
      </c>
      <c r="I5" s="22">
        <f>I6+I9+I18+I50+I56</f>
        <v>410000</v>
      </c>
      <c r="J5" s="22">
        <f>J6+J9+J18+J50+J56</f>
        <v>590000</v>
      </c>
      <c r="K5" s="22">
        <f t="shared" si="0"/>
        <v>17149000</v>
      </c>
    </row>
    <row r="6" spans="1:11" s="17" customFormat="1" x14ac:dyDescent="0.2">
      <c r="A6" s="53">
        <v>51298</v>
      </c>
      <c r="B6" s="63" t="s">
        <v>69</v>
      </c>
      <c r="C6" s="24">
        <v>31</v>
      </c>
      <c r="D6" s="63"/>
      <c r="E6" s="25">
        <v>32</v>
      </c>
      <c r="F6" s="26"/>
      <c r="G6" s="26"/>
      <c r="H6" s="64">
        <f t="shared" ref="H6:J7" si="1">H7</f>
        <v>1600000</v>
      </c>
      <c r="I6" s="64">
        <f t="shared" si="1"/>
        <v>0</v>
      </c>
      <c r="J6" s="64">
        <f t="shared" si="1"/>
        <v>0</v>
      </c>
      <c r="K6" s="64">
        <f t="shared" si="0"/>
        <v>1600000</v>
      </c>
    </row>
    <row r="7" spans="1:11" s="23" customFormat="1" x14ac:dyDescent="0.2">
      <c r="A7" s="28">
        <v>51298</v>
      </c>
      <c r="B7" s="29" t="s">
        <v>69</v>
      </c>
      <c r="C7" s="30">
        <v>31</v>
      </c>
      <c r="D7" s="28"/>
      <c r="E7" s="50">
        <v>323</v>
      </c>
      <c r="F7" s="41"/>
      <c r="G7" s="65"/>
      <c r="H7" s="55">
        <f t="shared" si="1"/>
        <v>1600000</v>
      </c>
      <c r="I7" s="55">
        <f t="shared" si="1"/>
        <v>0</v>
      </c>
      <c r="J7" s="55">
        <f t="shared" si="1"/>
        <v>0</v>
      </c>
      <c r="K7" s="55">
        <f t="shared" ref="K7:K70" si="2">H7-I7+J7</f>
        <v>1600000</v>
      </c>
    </row>
    <row r="8" spans="1:11" ht="15" x14ac:dyDescent="0.2">
      <c r="A8" s="34">
        <v>51298</v>
      </c>
      <c r="B8" s="35" t="s">
        <v>69</v>
      </c>
      <c r="C8" s="36">
        <v>31</v>
      </c>
      <c r="D8" s="34" t="s">
        <v>18</v>
      </c>
      <c r="E8" s="52">
        <v>3234</v>
      </c>
      <c r="F8" s="33" t="s">
        <v>45</v>
      </c>
      <c r="H8" s="39">
        <v>1600000</v>
      </c>
      <c r="I8" s="40"/>
      <c r="J8" s="40"/>
      <c r="K8" s="39">
        <f t="shared" si="2"/>
        <v>1600000</v>
      </c>
    </row>
    <row r="9" spans="1:11" x14ac:dyDescent="0.2">
      <c r="A9" s="53">
        <v>51298</v>
      </c>
      <c r="B9" s="63" t="s">
        <v>69</v>
      </c>
      <c r="C9" s="24">
        <v>43</v>
      </c>
      <c r="D9" s="63"/>
      <c r="E9" s="25">
        <v>31</v>
      </c>
      <c r="F9" s="26"/>
      <c r="G9" s="26"/>
      <c r="H9" s="64">
        <f>H10+H14+H16</f>
        <v>6455000</v>
      </c>
      <c r="I9" s="64">
        <f>I10+I14+I16</f>
        <v>0</v>
      </c>
      <c r="J9" s="64">
        <f>J10+J14+J16</f>
        <v>0</v>
      </c>
      <c r="K9" s="64">
        <f t="shared" si="2"/>
        <v>6455000</v>
      </c>
    </row>
    <row r="10" spans="1:11" x14ac:dyDescent="0.2">
      <c r="A10" s="28">
        <v>51298</v>
      </c>
      <c r="B10" s="29" t="s">
        <v>69</v>
      </c>
      <c r="C10" s="30">
        <v>43</v>
      </c>
      <c r="D10" s="28"/>
      <c r="E10" s="50">
        <v>311</v>
      </c>
      <c r="F10" s="41"/>
      <c r="G10" s="65"/>
      <c r="H10" s="55">
        <f>H11+H12+H13</f>
        <v>5280000</v>
      </c>
      <c r="I10" s="55">
        <f>I11+I12+I13</f>
        <v>0</v>
      </c>
      <c r="J10" s="55">
        <f>J11+J12+J13</f>
        <v>0</v>
      </c>
      <c r="K10" s="55">
        <f t="shared" si="2"/>
        <v>5280000</v>
      </c>
    </row>
    <row r="11" spans="1:11" ht="15" x14ac:dyDescent="0.2">
      <c r="A11" s="34">
        <v>51298</v>
      </c>
      <c r="B11" s="35" t="s">
        <v>69</v>
      </c>
      <c r="C11" s="36">
        <v>43</v>
      </c>
      <c r="D11" s="34" t="s">
        <v>18</v>
      </c>
      <c r="E11" s="52">
        <v>3111</v>
      </c>
      <c r="F11" s="33" t="s">
        <v>19</v>
      </c>
      <c r="H11" s="39">
        <v>5250000</v>
      </c>
      <c r="I11" s="40"/>
      <c r="J11" s="40"/>
      <c r="K11" s="39">
        <f t="shared" si="2"/>
        <v>5250000</v>
      </c>
    </row>
    <row r="12" spans="1:11" ht="15" x14ac:dyDescent="0.2">
      <c r="A12" s="34">
        <v>51298</v>
      </c>
      <c r="B12" s="35" t="s">
        <v>69</v>
      </c>
      <c r="C12" s="36">
        <v>43</v>
      </c>
      <c r="D12" s="34" t="s">
        <v>18</v>
      </c>
      <c r="E12" s="52">
        <v>3112</v>
      </c>
      <c r="F12" s="33" t="s">
        <v>49</v>
      </c>
      <c r="H12" s="39">
        <v>15000</v>
      </c>
      <c r="I12" s="40"/>
      <c r="J12" s="40"/>
      <c r="K12" s="39">
        <f t="shared" si="2"/>
        <v>15000</v>
      </c>
    </row>
    <row r="13" spans="1:11" ht="15" x14ac:dyDescent="0.2">
      <c r="A13" s="34">
        <v>51298</v>
      </c>
      <c r="B13" s="35" t="s">
        <v>69</v>
      </c>
      <c r="C13" s="36">
        <v>43</v>
      </c>
      <c r="D13" s="34" t="s">
        <v>18</v>
      </c>
      <c r="E13" s="52">
        <v>3113</v>
      </c>
      <c r="F13" s="33" t="s">
        <v>42</v>
      </c>
      <c r="H13" s="39">
        <v>15000</v>
      </c>
      <c r="I13" s="40"/>
      <c r="J13" s="40"/>
      <c r="K13" s="39">
        <f t="shared" si="2"/>
        <v>15000</v>
      </c>
    </row>
    <row r="14" spans="1:11" s="23" customFormat="1" x14ac:dyDescent="0.2">
      <c r="A14" s="28">
        <v>51298</v>
      </c>
      <c r="B14" s="29" t="s">
        <v>69</v>
      </c>
      <c r="C14" s="30">
        <v>43</v>
      </c>
      <c r="D14" s="28"/>
      <c r="E14" s="50">
        <v>312</v>
      </c>
      <c r="F14" s="41"/>
      <c r="G14" s="65"/>
      <c r="H14" s="55">
        <f t="shared" ref="H14:J16" si="3">H15</f>
        <v>275000</v>
      </c>
      <c r="I14" s="55">
        <f t="shared" si="3"/>
        <v>0</v>
      </c>
      <c r="J14" s="55">
        <f t="shared" si="3"/>
        <v>0</v>
      </c>
      <c r="K14" s="55">
        <f t="shared" si="2"/>
        <v>275000</v>
      </c>
    </row>
    <row r="15" spans="1:11" s="23" customFormat="1" x14ac:dyDescent="0.2">
      <c r="A15" s="34">
        <v>51298</v>
      </c>
      <c r="B15" s="35" t="s">
        <v>69</v>
      </c>
      <c r="C15" s="36">
        <v>43</v>
      </c>
      <c r="D15" s="34" t="s">
        <v>18</v>
      </c>
      <c r="E15" s="52">
        <v>3121</v>
      </c>
      <c r="F15" s="33" t="s">
        <v>43</v>
      </c>
      <c r="G15" s="66"/>
      <c r="H15" s="39">
        <v>275000</v>
      </c>
      <c r="I15" s="40"/>
      <c r="J15" s="40"/>
      <c r="K15" s="39">
        <f t="shared" si="2"/>
        <v>275000</v>
      </c>
    </row>
    <row r="16" spans="1:11" s="23" customFormat="1" x14ac:dyDescent="0.2">
      <c r="A16" s="28">
        <v>51298</v>
      </c>
      <c r="B16" s="29" t="s">
        <v>69</v>
      </c>
      <c r="C16" s="30">
        <v>43</v>
      </c>
      <c r="D16" s="28"/>
      <c r="E16" s="50">
        <v>313</v>
      </c>
      <c r="F16" s="41"/>
      <c r="G16" s="65"/>
      <c r="H16" s="55">
        <f t="shared" si="3"/>
        <v>900000</v>
      </c>
      <c r="I16" s="55">
        <f t="shared" si="3"/>
        <v>0</v>
      </c>
      <c r="J16" s="55">
        <f t="shared" si="3"/>
        <v>0</v>
      </c>
      <c r="K16" s="55">
        <f t="shared" si="2"/>
        <v>900000</v>
      </c>
    </row>
    <row r="17" spans="1:11" s="43" customFormat="1" x14ac:dyDescent="0.2">
      <c r="A17" s="34">
        <v>51298</v>
      </c>
      <c r="B17" s="35" t="s">
        <v>69</v>
      </c>
      <c r="C17" s="36">
        <v>43</v>
      </c>
      <c r="D17" s="34" t="s">
        <v>18</v>
      </c>
      <c r="E17" s="52">
        <v>3132</v>
      </c>
      <c r="F17" s="33" t="s">
        <v>20</v>
      </c>
      <c r="G17" s="66"/>
      <c r="H17" s="39">
        <v>900000</v>
      </c>
      <c r="I17" s="40"/>
      <c r="J17" s="40"/>
      <c r="K17" s="39">
        <f t="shared" si="2"/>
        <v>900000</v>
      </c>
    </row>
    <row r="18" spans="1:11" s="23" customFormat="1" x14ac:dyDescent="0.2">
      <c r="A18" s="53">
        <v>51298</v>
      </c>
      <c r="B18" s="63" t="s">
        <v>69</v>
      </c>
      <c r="C18" s="24">
        <v>43</v>
      </c>
      <c r="D18" s="63"/>
      <c r="E18" s="25">
        <v>32</v>
      </c>
      <c r="F18" s="26"/>
      <c r="G18" s="26"/>
      <c r="H18" s="64">
        <f>H19+H24+H30+H40+H42</f>
        <v>8628000</v>
      </c>
      <c r="I18" s="64">
        <f>I19+I24+I30+I40+I42</f>
        <v>410000</v>
      </c>
      <c r="J18" s="64">
        <f>J19+J24+J30+J40+J42</f>
        <v>590000</v>
      </c>
      <c r="K18" s="64">
        <f t="shared" si="2"/>
        <v>8808000</v>
      </c>
    </row>
    <row r="19" spans="1:11" s="23" customFormat="1" x14ac:dyDescent="0.2">
      <c r="A19" s="28">
        <v>51298</v>
      </c>
      <c r="B19" s="29" t="s">
        <v>69</v>
      </c>
      <c r="C19" s="30">
        <v>43</v>
      </c>
      <c r="D19" s="28"/>
      <c r="E19" s="50">
        <v>321</v>
      </c>
      <c r="F19" s="41"/>
      <c r="G19" s="65"/>
      <c r="H19" s="55">
        <f>H20+H21+H22+H23</f>
        <v>305000</v>
      </c>
      <c r="I19" s="55">
        <f>I20+I21+I22+I23</f>
        <v>0</v>
      </c>
      <c r="J19" s="55">
        <f>J20+J21+J22+J23</f>
        <v>0</v>
      </c>
      <c r="K19" s="55">
        <f t="shared" si="2"/>
        <v>305000</v>
      </c>
    </row>
    <row r="20" spans="1:11" s="23" customFormat="1" x14ac:dyDescent="0.2">
      <c r="A20" s="34">
        <v>51298</v>
      </c>
      <c r="B20" s="35" t="s">
        <v>69</v>
      </c>
      <c r="C20" s="36">
        <v>43</v>
      </c>
      <c r="D20" s="34" t="s">
        <v>18</v>
      </c>
      <c r="E20" s="52">
        <v>3211</v>
      </c>
      <c r="F20" s="33" t="s">
        <v>13</v>
      </c>
      <c r="G20" s="66"/>
      <c r="H20" s="39">
        <v>100000</v>
      </c>
      <c r="I20" s="40"/>
      <c r="J20" s="40"/>
      <c r="K20" s="39">
        <f t="shared" si="2"/>
        <v>100000</v>
      </c>
    </row>
    <row r="21" spans="1:11" s="23" customFormat="1" ht="30" x14ac:dyDescent="0.2">
      <c r="A21" s="34">
        <v>51298</v>
      </c>
      <c r="B21" s="35" t="s">
        <v>69</v>
      </c>
      <c r="C21" s="36">
        <v>43</v>
      </c>
      <c r="D21" s="34" t="s">
        <v>18</v>
      </c>
      <c r="E21" s="52">
        <v>3212</v>
      </c>
      <c r="F21" s="33" t="s">
        <v>40</v>
      </c>
      <c r="G21" s="66"/>
      <c r="H21" s="39">
        <v>160000</v>
      </c>
      <c r="I21" s="40"/>
      <c r="J21" s="40"/>
      <c r="K21" s="39">
        <f t="shared" si="2"/>
        <v>160000</v>
      </c>
    </row>
    <row r="22" spans="1:11" s="44" customFormat="1" ht="15" x14ac:dyDescent="0.2">
      <c r="A22" s="34">
        <v>51298</v>
      </c>
      <c r="B22" s="35" t="s">
        <v>69</v>
      </c>
      <c r="C22" s="36">
        <v>43</v>
      </c>
      <c r="D22" s="34" t="s">
        <v>18</v>
      </c>
      <c r="E22" s="52">
        <v>3213</v>
      </c>
      <c r="F22" s="33" t="s">
        <v>26</v>
      </c>
      <c r="G22" s="66"/>
      <c r="H22" s="39">
        <v>30000</v>
      </c>
      <c r="I22" s="40"/>
      <c r="J22" s="40"/>
      <c r="K22" s="39">
        <f t="shared" si="2"/>
        <v>30000</v>
      </c>
    </row>
    <row r="23" spans="1:11" s="45" customFormat="1" x14ac:dyDescent="0.2">
      <c r="A23" s="34">
        <v>51298</v>
      </c>
      <c r="B23" s="35" t="s">
        <v>69</v>
      </c>
      <c r="C23" s="36">
        <v>43</v>
      </c>
      <c r="D23" s="34" t="s">
        <v>18</v>
      </c>
      <c r="E23" s="52">
        <v>3214</v>
      </c>
      <c r="F23" s="33" t="s">
        <v>47</v>
      </c>
      <c r="G23" s="66"/>
      <c r="H23" s="39">
        <v>15000</v>
      </c>
      <c r="I23" s="40"/>
      <c r="J23" s="40"/>
      <c r="K23" s="39">
        <f t="shared" si="2"/>
        <v>15000</v>
      </c>
    </row>
    <row r="24" spans="1:11" s="43" customFormat="1" x14ac:dyDescent="0.2">
      <c r="A24" s="28">
        <v>51298</v>
      </c>
      <c r="B24" s="29" t="s">
        <v>69</v>
      </c>
      <c r="C24" s="30">
        <v>43</v>
      </c>
      <c r="D24" s="28"/>
      <c r="E24" s="50">
        <v>322</v>
      </c>
      <c r="F24" s="41"/>
      <c r="G24" s="65"/>
      <c r="H24" s="55">
        <f>H25+H26+H27+H28+H29</f>
        <v>995000</v>
      </c>
      <c r="I24" s="55">
        <f>I25+I26+I27+I28+I29</f>
        <v>110000</v>
      </c>
      <c r="J24" s="55">
        <f>J25+J26+J27+J28+J29</f>
        <v>240000</v>
      </c>
      <c r="K24" s="55">
        <f t="shared" si="2"/>
        <v>1125000</v>
      </c>
    </row>
    <row r="25" spans="1:11" s="46" customFormat="1" ht="15" x14ac:dyDescent="0.2">
      <c r="A25" s="34">
        <v>51298</v>
      </c>
      <c r="B25" s="35" t="s">
        <v>69</v>
      </c>
      <c r="C25" s="36">
        <v>43</v>
      </c>
      <c r="D25" s="34" t="s">
        <v>18</v>
      </c>
      <c r="E25" s="52">
        <v>3221</v>
      </c>
      <c r="F25" s="33" t="s">
        <v>21</v>
      </c>
      <c r="G25" s="66"/>
      <c r="H25" s="39">
        <v>180000</v>
      </c>
      <c r="I25" s="40">
        <v>30000</v>
      </c>
      <c r="J25" s="40"/>
      <c r="K25" s="39">
        <f t="shared" si="2"/>
        <v>150000</v>
      </c>
    </row>
    <row r="26" spans="1:11" ht="15" x14ac:dyDescent="0.2">
      <c r="A26" s="34">
        <v>51298</v>
      </c>
      <c r="B26" s="35" t="s">
        <v>69</v>
      </c>
      <c r="C26" s="36">
        <v>43</v>
      </c>
      <c r="D26" s="34" t="s">
        <v>18</v>
      </c>
      <c r="E26" s="52">
        <v>3223</v>
      </c>
      <c r="F26" s="33" t="s">
        <v>22</v>
      </c>
      <c r="H26" s="39">
        <v>600000</v>
      </c>
      <c r="I26" s="40"/>
      <c r="J26" s="40">
        <v>240000</v>
      </c>
      <c r="K26" s="39">
        <f t="shared" si="2"/>
        <v>840000</v>
      </c>
    </row>
    <row r="27" spans="1:11" s="23" customFormat="1" ht="30" x14ac:dyDescent="0.2">
      <c r="A27" s="34">
        <v>51298</v>
      </c>
      <c r="B27" s="35" t="s">
        <v>69</v>
      </c>
      <c r="C27" s="36">
        <v>43</v>
      </c>
      <c r="D27" s="34" t="s">
        <v>18</v>
      </c>
      <c r="E27" s="52">
        <v>3224</v>
      </c>
      <c r="F27" s="33" t="s">
        <v>50</v>
      </c>
      <c r="G27" s="66"/>
      <c r="H27" s="39">
        <v>15000</v>
      </c>
      <c r="I27" s="40">
        <v>10000</v>
      </c>
      <c r="J27" s="40"/>
      <c r="K27" s="39">
        <f t="shared" si="2"/>
        <v>5000</v>
      </c>
    </row>
    <row r="28" spans="1:11" s="23" customFormat="1" x14ac:dyDescent="0.2">
      <c r="A28" s="34">
        <v>51298</v>
      </c>
      <c r="B28" s="35" t="s">
        <v>69</v>
      </c>
      <c r="C28" s="36">
        <v>43</v>
      </c>
      <c r="D28" s="34" t="s">
        <v>18</v>
      </c>
      <c r="E28" s="52">
        <v>3225</v>
      </c>
      <c r="F28" s="33" t="s">
        <v>38</v>
      </c>
      <c r="G28" s="66"/>
      <c r="H28" s="39">
        <v>100000</v>
      </c>
      <c r="I28" s="40"/>
      <c r="J28" s="40"/>
      <c r="K28" s="39">
        <f t="shared" si="2"/>
        <v>100000</v>
      </c>
    </row>
    <row r="29" spans="1:11" s="43" customFormat="1" x14ac:dyDescent="0.2">
      <c r="A29" s="34">
        <v>51298</v>
      </c>
      <c r="B29" s="35" t="s">
        <v>69</v>
      </c>
      <c r="C29" s="36">
        <v>43</v>
      </c>
      <c r="D29" s="34" t="s">
        <v>18</v>
      </c>
      <c r="E29" s="52">
        <v>3227</v>
      </c>
      <c r="F29" s="33" t="s">
        <v>51</v>
      </c>
      <c r="G29" s="66"/>
      <c r="H29" s="39">
        <v>100000</v>
      </c>
      <c r="I29" s="40">
        <v>70000</v>
      </c>
      <c r="J29" s="40"/>
      <c r="K29" s="39">
        <f t="shared" si="2"/>
        <v>30000</v>
      </c>
    </row>
    <row r="30" spans="1:11" s="44" customFormat="1" x14ac:dyDescent="0.2">
      <c r="A30" s="28">
        <v>51298</v>
      </c>
      <c r="B30" s="29" t="s">
        <v>69</v>
      </c>
      <c r="C30" s="30">
        <v>43</v>
      </c>
      <c r="D30" s="28"/>
      <c r="E30" s="50">
        <v>323</v>
      </c>
      <c r="F30" s="41"/>
      <c r="G30" s="65"/>
      <c r="H30" s="55">
        <f>H31+H32+H33+H34+H35+H36+H37+H38+H39</f>
        <v>6512000</v>
      </c>
      <c r="I30" s="55">
        <f>I31+I32+I33+I34+I35+I36+I37+I38+I39</f>
        <v>300000</v>
      </c>
      <c r="J30" s="55">
        <f>J31+J32+J33+J34+J35+J36+J37+J38+J39</f>
        <v>330000</v>
      </c>
      <c r="K30" s="55">
        <f t="shared" si="2"/>
        <v>6542000</v>
      </c>
    </row>
    <row r="31" spans="1:11" s="43" customFormat="1" x14ac:dyDescent="0.2">
      <c r="A31" s="34">
        <v>51298</v>
      </c>
      <c r="B31" s="35" t="s">
        <v>69</v>
      </c>
      <c r="C31" s="36">
        <v>43</v>
      </c>
      <c r="D31" s="34" t="s">
        <v>18</v>
      </c>
      <c r="E31" s="52">
        <v>3231</v>
      </c>
      <c r="F31" s="33" t="s">
        <v>44</v>
      </c>
      <c r="G31" s="66"/>
      <c r="H31" s="39">
        <v>250000</v>
      </c>
      <c r="I31" s="40">
        <v>50000</v>
      </c>
      <c r="J31" s="40"/>
      <c r="K31" s="39">
        <f t="shared" si="2"/>
        <v>200000</v>
      </c>
    </row>
    <row r="32" spans="1:11" s="44" customFormat="1" ht="15" x14ac:dyDescent="0.2">
      <c r="A32" s="34">
        <v>51298</v>
      </c>
      <c r="B32" s="35" t="s">
        <v>69</v>
      </c>
      <c r="C32" s="36">
        <v>43</v>
      </c>
      <c r="D32" s="34" t="s">
        <v>18</v>
      </c>
      <c r="E32" s="52">
        <v>3232</v>
      </c>
      <c r="F32" s="33" t="s">
        <v>16</v>
      </c>
      <c r="G32" s="66"/>
      <c r="H32" s="39">
        <v>300000</v>
      </c>
      <c r="I32" s="40"/>
      <c r="J32" s="40">
        <v>200000</v>
      </c>
      <c r="K32" s="39">
        <f t="shared" si="2"/>
        <v>500000</v>
      </c>
    </row>
    <row r="33" spans="1:11" s="23" customFormat="1" x14ac:dyDescent="0.2">
      <c r="A33" s="34">
        <v>51298</v>
      </c>
      <c r="B33" s="35" t="s">
        <v>69</v>
      </c>
      <c r="C33" s="36">
        <v>43</v>
      </c>
      <c r="D33" s="34" t="s">
        <v>18</v>
      </c>
      <c r="E33" s="52">
        <v>3233</v>
      </c>
      <c r="F33" s="33" t="s">
        <v>23</v>
      </c>
      <c r="G33" s="66"/>
      <c r="H33" s="39">
        <v>100000</v>
      </c>
      <c r="I33" s="40"/>
      <c r="J33" s="40"/>
      <c r="K33" s="39">
        <f t="shared" si="2"/>
        <v>100000</v>
      </c>
    </row>
    <row r="34" spans="1:11" s="43" customFormat="1" x14ac:dyDescent="0.2">
      <c r="A34" s="34">
        <v>51298</v>
      </c>
      <c r="B34" s="35" t="s">
        <v>69</v>
      </c>
      <c r="C34" s="36">
        <v>43</v>
      </c>
      <c r="D34" s="34" t="s">
        <v>18</v>
      </c>
      <c r="E34" s="52">
        <v>3234</v>
      </c>
      <c r="F34" s="33" t="s">
        <v>45</v>
      </c>
      <c r="G34" s="66"/>
      <c r="H34" s="39">
        <v>1000000</v>
      </c>
      <c r="I34" s="40"/>
      <c r="J34" s="40"/>
      <c r="K34" s="39">
        <f t="shared" si="2"/>
        <v>1000000</v>
      </c>
    </row>
    <row r="35" spans="1:11" s="44" customFormat="1" ht="15" x14ac:dyDescent="0.2">
      <c r="A35" s="34">
        <v>51298</v>
      </c>
      <c r="B35" s="35" t="s">
        <v>69</v>
      </c>
      <c r="C35" s="36">
        <v>43</v>
      </c>
      <c r="D35" s="34" t="s">
        <v>18</v>
      </c>
      <c r="E35" s="52">
        <v>3235</v>
      </c>
      <c r="F35" s="33" t="s">
        <v>27</v>
      </c>
      <c r="G35" s="66"/>
      <c r="H35" s="39">
        <v>150000</v>
      </c>
      <c r="I35" s="40"/>
      <c r="J35" s="40">
        <v>130000</v>
      </c>
      <c r="K35" s="39">
        <f t="shared" si="2"/>
        <v>280000</v>
      </c>
    </row>
    <row r="36" spans="1:11" s="43" customFormat="1" x14ac:dyDescent="0.2">
      <c r="A36" s="34">
        <v>51298</v>
      </c>
      <c r="B36" s="35" t="s">
        <v>69</v>
      </c>
      <c r="C36" s="36">
        <v>43</v>
      </c>
      <c r="D36" s="34" t="s">
        <v>18</v>
      </c>
      <c r="E36" s="52">
        <v>3236</v>
      </c>
      <c r="F36" s="33" t="s">
        <v>36</v>
      </c>
      <c r="G36" s="66"/>
      <c r="H36" s="39">
        <v>12000</v>
      </c>
      <c r="I36" s="40"/>
      <c r="J36" s="40"/>
      <c r="K36" s="39">
        <f t="shared" si="2"/>
        <v>12000</v>
      </c>
    </row>
    <row r="37" spans="1:11" s="44" customFormat="1" ht="15" x14ac:dyDescent="0.2">
      <c r="A37" s="34">
        <v>51298</v>
      </c>
      <c r="B37" s="35" t="s">
        <v>69</v>
      </c>
      <c r="C37" s="36">
        <v>43</v>
      </c>
      <c r="D37" s="34" t="s">
        <v>18</v>
      </c>
      <c r="E37" s="52">
        <v>3237</v>
      </c>
      <c r="F37" s="33" t="s">
        <v>24</v>
      </c>
      <c r="G37" s="66"/>
      <c r="H37" s="39">
        <v>700000</v>
      </c>
      <c r="I37" s="40"/>
      <c r="J37" s="40"/>
      <c r="K37" s="39">
        <f t="shared" si="2"/>
        <v>700000</v>
      </c>
    </row>
    <row r="38" spans="1:11" s="44" customFormat="1" ht="15" x14ac:dyDescent="0.2">
      <c r="A38" s="34">
        <v>51298</v>
      </c>
      <c r="B38" s="35" t="s">
        <v>69</v>
      </c>
      <c r="C38" s="36">
        <v>43</v>
      </c>
      <c r="D38" s="34" t="s">
        <v>18</v>
      </c>
      <c r="E38" s="52">
        <v>3238</v>
      </c>
      <c r="F38" s="33" t="s">
        <v>28</v>
      </c>
      <c r="G38" s="66"/>
      <c r="H38" s="39">
        <v>300000</v>
      </c>
      <c r="I38" s="40">
        <v>250000</v>
      </c>
      <c r="J38" s="40"/>
      <c r="K38" s="39">
        <f t="shared" si="2"/>
        <v>50000</v>
      </c>
    </row>
    <row r="39" spans="1:11" s="43" customFormat="1" x14ac:dyDescent="0.2">
      <c r="A39" s="34">
        <v>51298</v>
      </c>
      <c r="B39" s="35" t="s">
        <v>69</v>
      </c>
      <c r="C39" s="36">
        <v>43</v>
      </c>
      <c r="D39" s="34" t="s">
        <v>18</v>
      </c>
      <c r="E39" s="52">
        <v>3239</v>
      </c>
      <c r="F39" s="33" t="s">
        <v>65</v>
      </c>
      <c r="G39" s="66"/>
      <c r="H39" s="39">
        <v>3700000</v>
      </c>
      <c r="I39" s="40"/>
      <c r="J39" s="40"/>
      <c r="K39" s="39">
        <f t="shared" si="2"/>
        <v>3700000</v>
      </c>
    </row>
    <row r="40" spans="1:11" s="44" customFormat="1" x14ac:dyDescent="0.2">
      <c r="A40" s="28">
        <v>51298</v>
      </c>
      <c r="B40" s="29" t="s">
        <v>69</v>
      </c>
      <c r="C40" s="30">
        <v>43</v>
      </c>
      <c r="D40" s="28"/>
      <c r="E40" s="50">
        <v>324</v>
      </c>
      <c r="F40" s="41"/>
      <c r="G40" s="65"/>
      <c r="H40" s="55">
        <f t="shared" ref="H40:J40" si="4">H41</f>
        <v>1000</v>
      </c>
      <c r="I40" s="55">
        <f t="shared" si="4"/>
        <v>0</v>
      </c>
      <c r="J40" s="55">
        <f t="shared" si="4"/>
        <v>0</v>
      </c>
      <c r="K40" s="55">
        <f t="shared" si="2"/>
        <v>1000</v>
      </c>
    </row>
    <row r="41" spans="1:11" s="44" customFormat="1" ht="30" x14ac:dyDescent="0.2">
      <c r="A41" s="34">
        <v>51298</v>
      </c>
      <c r="B41" s="35" t="s">
        <v>69</v>
      </c>
      <c r="C41" s="36">
        <v>43</v>
      </c>
      <c r="D41" s="34" t="s">
        <v>18</v>
      </c>
      <c r="E41" s="52">
        <v>3241</v>
      </c>
      <c r="F41" s="33" t="s">
        <v>14</v>
      </c>
      <c r="G41" s="66"/>
      <c r="H41" s="39">
        <v>1000</v>
      </c>
      <c r="I41" s="40"/>
      <c r="J41" s="40"/>
      <c r="K41" s="39">
        <f t="shared" si="2"/>
        <v>1000</v>
      </c>
    </row>
    <row r="42" spans="1:11" x14ac:dyDescent="0.2">
      <c r="A42" s="28">
        <v>51298</v>
      </c>
      <c r="B42" s="29" t="s">
        <v>69</v>
      </c>
      <c r="C42" s="30">
        <v>43</v>
      </c>
      <c r="D42" s="28"/>
      <c r="E42" s="50">
        <v>329</v>
      </c>
      <c r="F42" s="41"/>
      <c r="G42" s="65"/>
      <c r="H42" s="55">
        <f>H43+H44+H45+H46+H47+H48+H49</f>
        <v>815000</v>
      </c>
      <c r="I42" s="55">
        <f>I43+I44+I45+I46+I47+I48+I49</f>
        <v>0</v>
      </c>
      <c r="J42" s="55">
        <f>J43+J44+J45+J46+J47+J48+J49</f>
        <v>20000</v>
      </c>
      <c r="K42" s="55">
        <f t="shared" si="2"/>
        <v>835000</v>
      </c>
    </row>
    <row r="43" spans="1:11" ht="30" x14ac:dyDescent="0.2">
      <c r="A43" s="34">
        <v>51298</v>
      </c>
      <c r="B43" s="35" t="s">
        <v>69</v>
      </c>
      <c r="C43" s="36">
        <v>43</v>
      </c>
      <c r="D43" s="34" t="s">
        <v>18</v>
      </c>
      <c r="E43" s="52">
        <v>3291</v>
      </c>
      <c r="F43" s="33" t="s">
        <v>25</v>
      </c>
      <c r="H43" s="39">
        <v>250000</v>
      </c>
      <c r="I43" s="40"/>
      <c r="J43" s="40"/>
      <c r="K43" s="39">
        <f t="shared" si="2"/>
        <v>250000</v>
      </c>
    </row>
    <row r="44" spans="1:11" s="44" customFormat="1" ht="15" x14ac:dyDescent="0.2">
      <c r="A44" s="34">
        <v>51298</v>
      </c>
      <c r="B44" s="35" t="s">
        <v>69</v>
      </c>
      <c r="C44" s="36">
        <v>43</v>
      </c>
      <c r="D44" s="34" t="s">
        <v>18</v>
      </c>
      <c r="E44" s="52">
        <v>3292</v>
      </c>
      <c r="F44" s="33" t="s">
        <v>29</v>
      </c>
      <c r="G44" s="66"/>
      <c r="H44" s="39">
        <v>100000</v>
      </c>
      <c r="I44" s="40"/>
      <c r="J44" s="40">
        <v>20000</v>
      </c>
      <c r="K44" s="39">
        <f t="shared" si="2"/>
        <v>120000</v>
      </c>
    </row>
    <row r="45" spans="1:11" s="43" customFormat="1" x14ac:dyDescent="0.2">
      <c r="A45" s="34">
        <v>51298</v>
      </c>
      <c r="B45" s="35" t="s">
        <v>69</v>
      </c>
      <c r="C45" s="36">
        <v>43</v>
      </c>
      <c r="D45" s="34" t="s">
        <v>18</v>
      </c>
      <c r="E45" s="52">
        <v>3293</v>
      </c>
      <c r="F45" s="33" t="s">
        <v>37</v>
      </c>
      <c r="G45" s="66"/>
      <c r="H45" s="39">
        <v>120000</v>
      </c>
      <c r="I45" s="40"/>
      <c r="J45" s="40"/>
      <c r="K45" s="39">
        <f t="shared" si="2"/>
        <v>120000</v>
      </c>
    </row>
    <row r="46" spans="1:11" s="43" customFormat="1" x14ac:dyDescent="0.2">
      <c r="A46" s="34">
        <v>51298</v>
      </c>
      <c r="B46" s="35" t="s">
        <v>69</v>
      </c>
      <c r="C46" s="36">
        <v>43</v>
      </c>
      <c r="D46" s="34" t="s">
        <v>18</v>
      </c>
      <c r="E46" s="52">
        <v>3294</v>
      </c>
      <c r="F46" s="33" t="s">
        <v>52</v>
      </c>
      <c r="G46" s="66"/>
      <c r="H46" s="39">
        <v>140000</v>
      </c>
      <c r="I46" s="40"/>
      <c r="J46" s="40"/>
      <c r="K46" s="39">
        <f t="shared" si="2"/>
        <v>140000</v>
      </c>
    </row>
    <row r="47" spans="1:11" s="43" customFormat="1" x14ac:dyDescent="0.2">
      <c r="A47" s="34">
        <v>51298</v>
      </c>
      <c r="B47" s="35" t="s">
        <v>69</v>
      </c>
      <c r="C47" s="36">
        <v>43</v>
      </c>
      <c r="D47" s="34" t="s">
        <v>18</v>
      </c>
      <c r="E47" s="52">
        <v>3295</v>
      </c>
      <c r="F47" s="33" t="s">
        <v>53</v>
      </c>
      <c r="G47" s="66"/>
      <c r="H47" s="39">
        <v>85000</v>
      </c>
      <c r="I47" s="40"/>
      <c r="J47" s="40"/>
      <c r="K47" s="39">
        <f t="shared" si="2"/>
        <v>85000</v>
      </c>
    </row>
    <row r="48" spans="1:11" s="43" customFormat="1" x14ac:dyDescent="0.2">
      <c r="A48" s="34">
        <v>51298</v>
      </c>
      <c r="B48" s="35" t="s">
        <v>69</v>
      </c>
      <c r="C48" s="36">
        <v>43</v>
      </c>
      <c r="D48" s="34" t="s">
        <v>18</v>
      </c>
      <c r="E48" s="52">
        <v>3296</v>
      </c>
      <c r="F48" s="33" t="s">
        <v>60</v>
      </c>
      <c r="G48" s="66"/>
      <c r="H48" s="39">
        <v>100000</v>
      </c>
      <c r="I48" s="40"/>
      <c r="J48" s="40"/>
      <c r="K48" s="39">
        <f t="shared" si="2"/>
        <v>100000</v>
      </c>
    </row>
    <row r="49" spans="1:11" s="43" customFormat="1" x14ac:dyDescent="0.2">
      <c r="A49" s="34">
        <v>51298</v>
      </c>
      <c r="B49" s="35" t="s">
        <v>69</v>
      </c>
      <c r="C49" s="36">
        <v>43</v>
      </c>
      <c r="D49" s="34" t="s">
        <v>18</v>
      </c>
      <c r="E49" s="52">
        <v>3299</v>
      </c>
      <c r="F49" s="33" t="s">
        <v>54</v>
      </c>
      <c r="G49" s="66"/>
      <c r="H49" s="39">
        <v>20000</v>
      </c>
      <c r="I49" s="40"/>
      <c r="J49" s="40"/>
      <c r="K49" s="39">
        <f t="shared" si="2"/>
        <v>20000</v>
      </c>
    </row>
    <row r="50" spans="1:11" s="43" customFormat="1" x14ac:dyDescent="0.2">
      <c r="A50" s="53">
        <v>51298</v>
      </c>
      <c r="B50" s="63" t="s">
        <v>69</v>
      </c>
      <c r="C50" s="24">
        <v>43</v>
      </c>
      <c r="D50" s="63"/>
      <c r="E50" s="25">
        <v>34</v>
      </c>
      <c r="F50" s="26"/>
      <c r="G50" s="26"/>
      <c r="H50" s="64">
        <f t="shared" ref="H50:J50" si="5">H51</f>
        <v>185000</v>
      </c>
      <c r="I50" s="64">
        <f t="shared" si="5"/>
        <v>0</v>
      </c>
      <c r="J50" s="64">
        <f t="shared" si="5"/>
        <v>0</v>
      </c>
      <c r="K50" s="64">
        <f t="shared" si="2"/>
        <v>185000</v>
      </c>
    </row>
    <row r="51" spans="1:11" s="43" customFormat="1" x14ac:dyDescent="0.2">
      <c r="A51" s="28">
        <v>51298</v>
      </c>
      <c r="B51" s="29" t="s">
        <v>69</v>
      </c>
      <c r="C51" s="30">
        <v>43</v>
      </c>
      <c r="D51" s="28"/>
      <c r="E51" s="50">
        <v>343</v>
      </c>
      <c r="F51" s="41"/>
      <c r="G51" s="65"/>
      <c r="H51" s="55">
        <f>H52+H53+H54+H55</f>
        <v>185000</v>
      </c>
      <c r="I51" s="55">
        <f>I52+I53+I54+I55</f>
        <v>0</v>
      </c>
      <c r="J51" s="55">
        <f>J52+J53+J54+J55</f>
        <v>0</v>
      </c>
      <c r="K51" s="55">
        <f t="shared" si="2"/>
        <v>185000</v>
      </c>
    </row>
    <row r="52" spans="1:11" s="43" customFormat="1" x14ac:dyDescent="0.2">
      <c r="A52" s="34">
        <v>51298</v>
      </c>
      <c r="B52" s="35" t="s">
        <v>69</v>
      </c>
      <c r="C52" s="36">
        <v>43</v>
      </c>
      <c r="D52" s="34" t="s">
        <v>18</v>
      </c>
      <c r="E52" s="52">
        <v>3431</v>
      </c>
      <c r="F52" s="33" t="s">
        <v>55</v>
      </c>
      <c r="G52" s="66"/>
      <c r="H52" s="39">
        <v>50000</v>
      </c>
      <c r="I52" s="40"/>
      <c r="J52" s="40"/>
      <c r="K52" s="39">
        <f t="shared" si="2"/>
        <v>50000</v>
      </c>
    </row>
    <row r="53" spans="1:11" s="43" customFormat="1" ht="30" x14ac:dyDescent="0.2">
      <c r="A53" s="34">
        <v>51298</v>
      </c>
      <c r="B53" s="35" t="s">
        <v>69</v>
      </c>
      <c r="C53" s="36">
        <v>43</v>
      </c>
      <c r="D53" s="34" t="s">
        <v>18</v>
      </c>
      <c r="E53" s="52">
        <v>3432</v>
      </c>
      <c r="F53" s="33" t="s">
        <v>56</v>
      </c>
      <c r="G53" s="66"/>
      <c r="H53" s="39">
        <v>100000</v>
      </c>
      <c r="I53" s="40"/>
      <c r="J53" s="40"/>
      <c r="K53" s="39">
        <f t="shared" si="2"/>
        <v>100000</v>
      </c>
    </row>
    <row r="54" spans="1:11" s="43" customFormat="1" x14ac:dyDescent="0.2">
      <c r="A54" s="34">
        <v>51298</v>
      </c>
      <c r="B54" s="35" t="s">
        <v>69</v>
      </c>
      <c r="C54" s="36">
        <v>43</v>
      </c>
      <c r="D54" s="34" t="s">
        <v>18</v>
      </c>
      <c r="E54" s="52">
        <v>3433</v>
      </c>
      <c r="F54" s="33" t="s">
        <v>57</v>
      </c>
      <c r="G54" s="66"/>
      <c r="H54" s="39">
        <v>10000</v>
      </c>
      <c r="I54" s="40"/>
      <c r="J54" s="40"/>
      <c r="K54" s="39">
        <f t="shared" si="2"/>
        <v>10000</v>
      </c>
    </row>
    <row r="55" spans="1:11" s="43" customFormat="1" x14ac:dyDescent="0.2">
      <c r="A55" s="34">
        <v>51298</v>
      </c>
      <c r="B55" s="35" t="s">
        <v>69</v>
      </c>
      <c r="C55" s="36">
        <v>43</v>
      </c>
      <c r="D55" s="34" t="s">
        <v>18</v>
      </c>
      <c r="E55" s="52">
        <v>3434</v>
      </c>
      <c r="F55" s="33" t="s">
        <v>61</v>
      </c>
      <c r="G55" s="66"/>
      <c r="H55" s="39">
        <v>25000</v>
      </c>
      <c r="I55" s="40"/>
      <c r="J55" s="40"/>
      <c r="K55" s="39">
        <f t="shared" si="2"/>
        <v>25000</v>
      </c>
    </row>
    <row r="56" spans="1:11" s="43" customFormat="1" x14ac:dyDescent="0.2">
      <c r="A56" s="53">
        <v>51298</v>
      </c>
      <c r="B56" s="63" t="s">
        <v>69</v>
      </c>
      <c r="C56" s="24">
        <v>43</v>
      </c>
      <c r="D56" s="63"/>
      <c r="E56" s="25">
        <v>38</v>
      </c>
      <c r="F56" s="26"/>
      <c r="G56" s="26"/>
      <c r="H56" s="64">
        <f>H57+H59</f>
        <v>101000</v>
      </c>
      <c r="I56" s="64">
        <f>I57+I59</f>
        <v>0</v>
      </c>
      <c r="J56" s="64">
        <f>J57+J59</f>
        <v>0</v>
      </c>
      <c r="K56" s="64">
        <f t="shared" si="2"/>
        <v>101000</v>
      </c>
    </row>
    <row r="57" spans="1:11" s="43" customFormat="1" x14ac:dyDescent="0.2">
      <c r="A57" s="28">
        <v>51298</v>
      </c>
      <c r="B57" s="29" t="s">
        <v>69</v>
      </c>
      <c r="C57" s="30">
        <v>43</v>
      </c>
      <c r="D57" s="28"/>
      <c r="E57" s="50">
        <v>381</v>
      </c>
      <c r="F57" s="41"/>
      <c r="G57" s="65"/>
      <c r="H57" s="55">
        <f t="shared" ref="H57:J59" si="6">H58</f>
        <v>100000</v>
      </c>
      <c r="I57" s="55">
        <f t="shared" si="6"/>
        <v>0</v>
      </c>
      <c r="J57" s="55">
        <f t="shared" si="6"/>
        <v>0</v>
      </c>
      <c r="K57" s="55">
        <f t="shared" si="2"/>
        <v>100000</v>
      </c>
    </row>
    <row r="58" spans="1:11" s="43" customFormat="1" x14ac:dyDescent="0.2">
      <c r="A58" s="34">
        <v>51298</v>
      </c>
      <c r="B58" s="35" t="s">
        <v>69</v>
      </c>
      <c r="C58" s="36">
        <v>43</v>
      </c>
      <c r="D58" s="34" t="s">
        <v>18</v>
      </c>
      <c r="E58" s="52">
        <v>3811</v>
      </c>
      <c r="F58" s="33" t="s">
        <v>48</v>
      </c>
      <c r="G58" s="66"/>
      <c r="H58" s="39">
        <v>100000</v>
      </c>
      <c r="I58" s="40"/>
      <c r="J58" s="40"/>
      <c r="K58" s="39">
        <f t="shared" si="2"/>
        <v>100000</v>
      </c>
    </row>
    <row r="59" spans="1:11" s="43" customFormat="1" x14ac:dyDescent="0.2">
      <c r="A59" s="28">
        <v>51298</v>
      </c>
      <c r="B59" s="29" t="s">
        <v>69</v>
      </c>
      <c r="C59" s="30">
        <v>43</v>
      </c>
      <c r="D59" s="28"/>
      <c r="E59" s="50">
        <v>383</v>
      </c>
      <c r="F59" s="41"/>
      <c r="G59" s="65"/>
      <c r="H59" s="55">
        <f t="shared" si="6"/>
        <v>1000</v>
      </c>
      <c r="I59" s="55">
        <f t="shared" si="6"/>
        <v>0</v>
      </c>
      <c r="J59" s="55">
        <f t="shared" si="6"/>
        <v>0</v>
      </c>
      <c r="K59" s="55">
        <f t="shared" si="2"/>
        <v>1000</v>
      </c>
    </row>
    <row r="60" spans="1:11" s="43" customFormat="1" x14ac:dyDescent="0.2">
      <c r="A60" s="34">
        <v>51298</v>
      </c>
      <c r="B60" s="35" t="s">
        <v>69</v>
      </c>
      <c r="C60" s="36">
        <v>43</v>
      </c>
      <c r="D60" s="34" t="s">
        <v>18</v>
      </c>
      <c r="E60" s="52">
        <v>3831</v>
      </c>
      <c r="F60" s="33" t="s">
        <v>58</v>
      </c>
      <c r="G60" s="66"/>
      <c r="H60" s="39">
        <v>1000</v>
      </c>
      <c r="I60" s="40"/>
      <c r="J60" s="40"/>
      <c r="K60" s="39">
        <f t="shared" si="2"/>
        <v>1000</v>
      </c>
    </row>
    <row r="61" spans="1:11" s="43" customFormat="1" ht="67.5" x14ac:dyDescent="0.2">
      <c r="A61" s="42">
        <v>51298</v>
      </c>
      <c r="B61" s="18" t="s">
        <v>70</v>
      </c>
      <c r="C61" s="18"/>
      <c r="D61" s="18"/>
      <c r="E61" s="19"/>
      <c r="F61" s="20" t="s">
        <v>66</v>
      </c>
      <c r="G61" s="21" t="s">
        <v>17</v>
      </c>
      <c r="H61" s="22">
        <f>H62+H67+H71+H80+H85+H88</f>
        <v>14541000</v>
      </c>
      <c r="I61" s="22">
        <f>I62+I67+I71+I80+I85+I88</f>
        <v>2733712</v>
      </c>
      <c r="J61" s="22">
        <f>J62+J67+J71+J80+J85+J88</f>
        <v>100000</v>
      </c>
      <c r="K61" s="22">
        <f t="shared" si="2"/>
        <v>11907288</v>
      </c>
    </row>
    <row r="62" spans="1:11" s="43" customFormat="1" x14ac:dyDescent="0.2">
      <c r="A62" s="53">
        <v>51298</v>
      </c>
      <c r="B62" s="63" t="s">
        <v>70</v>
      </c>
      <c r="C62" s="24">
        <v>43</v>
      </c>
      <c r="D62" s="63"/>
      <c r="E62" s="25">
        <v>32</v>
      </c>
      <c r="F62" s="26"/>
      <c r="G62" s="26"/>
      <c r="H62" s="64">
        <f>H63</f>
        <v>3040000</v>
      </c>
      <c r="I62" s="64">
        <f>I63</f>
        <v>390000</v>
      </c>
      <c r="J62" s="64">
        <f>J63</f>
        <v>0</v>
      </c>
      <c r="K62" s="64">
        <f t="shared" si="2"/>
        <v>2650000</v>
      </c>
    </row>
    <row r="63" spans="1:11" s="43" customFormat="1" x14ac:dyDescent="0.2">
      <c r="A63" s="28">
        <v>51298</v>
      </c>
      <c r="B63" s="29" t="s">
        <v>70</v>
      </c>
      <c r="C63" s="30">
        <v>43</v>
      </c>
      <c r="D63" s="28"/>
      <c r="E63" s="50">
        <v>323</v>
      </c>
      <c r="F63" s="41"/>
      <c r="G63" s="65"/>
      <c r="H63" s="55">
        <f>SUM(H64:H66)</f>
        <v>3040000</v>
      </c>
      <c r="I63" s="55">
        <f>SUM(I64:I66)</f>
        <v>390000</v>
      </c>
      <c r="J63" s="55">
        <f>SUM(J64:J66)</f>
        <v>0</v>
      </c>
      <c r="K63" s="55">
        <f t="shared" si="2"/>
        <v>2650000</v>
      </c>
    </row>
    <row r="64" spans="1:11" s="43" customFormat="1" x14ac:dyDescent="0.2">
      <c r="A64" s="34">
        <v>51298</v>
      </c>
      <c r="B64" s="35" t="s">
        <v>70</v>
      </c>
      <c r="C64" s="36">
        <v>43</v>
      </c>
      <c r="D64" s="34" t="s">
        <v>18</v>
      </c>
      <c r="E64" s="52">
        <v>3232</v>
      </c>
      <c r="F64" s="33" t="s">
        <v>16</v>
      </c>
      <c r="G64" s="66"/>
      <c r="H64" s="39">
        <v>3000000</v>
      </c>
      <c r="I64" s="40">
        <v>350000</v>
      </c>
      <c r="J64" s="40"/>
      <c r="K64" s="39">
        <f t="shared" si="2"/>
        <v>2650000</v>
      </c>
    </row>
    <row r="65" spans="1:11" s="43" customFormat="1" x14ac:dyDescent="0.2">
      <c r="A65" s="34">
        <v>51298</v>
      </c>
      <c r="B65" s="35" t="s">
        <v>70</v>
      </c>
      <c r="C65" s="36">
        <v>43</v>
      </c>
      <c r="D65" s="34" t="s">
        <v>18</v>
      </c>
      <c r="E65" s="52">
        <v>3235</v>
      </c>
      <c r="F65" s="33" t="s">
        <v>27</v>
      </c>
      <c r="G65" s="66"/>
      <c r="H65" s="39">
        <v>20000</v>
      </c>
      <c r="I65" s="40">
        <v>20000</v>
      </c>
      <c r="J65" s="40">
        <v>0</v>
      </c>
      <c r="K65" s="39">
        <f t="shared" si="2"/>
        <v>0</v>
      </c>
    </row>
    <row r="66" spans="1:11" s="43" customFormat="1" x14ac:dyDescent="0.2">
      <c r="A66" s="34">
        <v>51298</v>
      </c>
      <c r="B66" s="35" t="s">
        <v>70</v>
      </c>
      <c r="C66" s="36">
        <v>43</v>
      </c>
      <c r="D66" s="34" t="s">
        <v>18</v>
      </c>
      <c r="E66" s="52">
        <v>3238</v>
      </c>
      <c r="F66" s="33" t="s">
        <v>28</v>
      </c>
      <c r="G66" s="66"/>
      <c r="H66" s="39">
        <v>20000</v>
      </c>
      <c r="I66" s="40">
        <v>20000</v>
      </c>
      <c r="J66" s="40"/>
      <c r="K66" s="39">
        <f t="shared" si="2"/>
        <v>0</v>
      </c>
    </row>
    <row r="67" spans="1:11" s="43" customFormat="1" x14ac:dyDescent="0.2">
      <c r="A67" s="53">
        <v>51298</v>
      </c>
      <c r="B67" s="63" t="s">
        <v>70</v>
      </c>
      <c r="C67" s="24">
        <v>43</v>
      </c>
      <c r="D67" s="63"/>
      <c r="E67" s="25">
        <v>41</v>
      </c>
      <c r="F67" s="26"/>
      <c r="G67" s="26"/>
      <c r="H67" s="64">
        <f t="shared" ref="H67:J67" si="7">H68</f>
        <v>410000</v>
      </c>
      <c r="I67" s="64">
        <f t="shared" si="7"/>
        <v>200000</v>
      </c>
      <c r="J67" s="64">
        <f t="shared" si="7"/>
        <v>0</v>
      </c>
      <c r="K67" s="64">
        <f t="shared" si="2"/>
        <v>210000</v>
      </c>
    </row>
    <row r="68" spans="1:11" s="43" customFormat="1" x14ac:dyDescent="0.2">
      <c r="A68" s="28">
        <v>51298</v>
      </c>
      <c r="B68" s="29" t="s">
        <v>70</v>
      </c>
      <c r="C68" s="30">
        <v>43</v>
      </c>
      <c r="D68" s="28"/>
      <c r="E68" s="50">
        <v>412</v>
      </c>
      <c r="F68" s="41"/>
      <c r="G68" s="65"/>
      <c r="H68" s="55">
        <f>H69+H70</f>
        <v>410000</v>
      </c>
      <c r="I68" s="55">
        <f>I69+I70</f>
        <v>200000</v>
      </c>
      <c r="J68" s="55">
        <f>J69+J70</f>
        <v>0</v>
      </c>
      <c r="K68" s="55">
        <f t="shared" si="2"/>
        <v>210000</v>
      </c>
    </row>
    <row r="69" spans="1:11" s="43" customFormat="1" x14ac:dyDescent="0.2">
      <c r="A69" s="34">
        <v>51298</v>
      </c>
      <c r="B69" s="35" t="s">
        <v>70</v>
      </c>
      <c r="C69" s="36">
        <v>43</v>
      </c>
      <c r="D69" s="34" t="s">
        <v>18</v>
      </c>
      <c r="E69" s="52">
        <v>4123</v>
      </c>
      <c r="F69" s="33" t="s">
        <v>30</v>
      </c>
      <c r="G69" s="66"/>
      <c r="H69" s="39">
        <v>10000</v>
      </c>
      <c r="I69" s="40"/>
      <c r="J69" s="40"/>
      <c r="K69" s="39">
        <f t="shared" si="2"/>
        <v>10000</v>
      </c>
    </row>
    <row r="70" spans="1:11" s="43" customFormat="1" x14ac:dyDescent="0.2">
      <c r="A70" s="34">
        <v>51298</v>
      </c>
      <c r="B70" s="35" t="s">
        <v>70</v>
      </c>
      <c r="C70" s="36">
        <v>43</v>
      </c>
      <c r="D70" s="34" t="s">
        <v>18</v>
      </c>
      <c r="E70" s="52">
        <v>4126</v>
      </c>
      <c r="F70" s="33" t="s">
        <v>31</v>
      </c>
      <c r="G70" s="66"/>
      <c r="H70" s="39">
        <v>400000</v>
      </c>
      <c r="I70" s="40">
        <v>200000</v>
      </c>
      <c r="J70" s="40"/>
      <c r="K70" s="39">
        <f t="shared" si="2"/>
        <v>200000</v>
      </c>
    </row>
    <row r="71" spans="1:11" s="43" customFormat="1" x14ac:dyDescent="0.2">
      <c r="A71" s="53">
        <v>51298</v>
      </c>
      <c r="B71" s="63" t="s">
        <v>70</v>
      </c>
      <c r="C71" s="24">
        <v>43</v>
      </c>
      <c r="D71" s="63"/>
      <c r="E71" s="25">
        <v>42</v>
      </c>
      <c r="F71" s="26"/>
      <c r="G71" s="26"/>
      <c r="H71" s="64">
        <f t="shared" ref="H71:J71" si="8">H72+H74+H76+H78</f>
        <v>800000</v>
      </c>
      <c r="I71" s="64">
        <f t="shared" si="8"/>
        <v>222812</v>
      </c>
      <c r="J71" s="64">
        <f t="shared" si="8"/>
        <v>0</v>
      </c>
      <c r="K71" s="64">
        <f t="shared" ref="K71:K140" si="9">H71-I71+J71</f>
        <v>577188</v>
      </c>
    </row>
    <row r="72" spans="1:11" s="43" customFormat="1" x14ac:dyDescent="0.2">
      <c r="A72" s="28">
        <v>51298</v>
      </c>
      <c r="B72" s="29" t="s">
        <v>70</v>
      </c>
      <c r="C72" s="30">
        <v>43</v>
      </c>
      <c r="D72" s="28"/>
      <c r="E72" s="50">
        <v>421</v>
      </c>
      <c r="F72" s="41"/>
      <c r="G72" s="65"/>
      <c r="H72" s="55">
        <f>H73</f>
        <v>350000</v>
      </c>
      <c r="I72" s="55">
        <f>I73</f>
        <v>92812</v>
      </c>
      <c r="J72" s="55">
        <f>J73</f>
        <v>0</v>
      </c>
      <c r="K72" s="55">
        <f t="shared" si="9"/>
        <v>257188</v>
      </c>
    </row>
    <row r="73" spans="1:11" s="43" customFormat="1" x14ac:dyDescent="0.2">
      <c r="A73" s="34">
        <v>51298</v>
      </c>
      <c r="B73" s="35" t="s">
        <v>70</v>
      </c>
      <c r="C73" s="36">
        <v>43</v>
      </c>
      <c r="D73" s="34" t="s">
        <v>18</v>
      </c>
      <c r="E73" s="52">
        <v>4214</v>
      </c>
      <c r="F73" s="33" t="s">
        <v>41</v>
      </c>
      <c r="G73" s="66"/>
      <c r="H73" s="39">
        <v>350000</v>
      </c>
      <c r="I73" s="40">
        <v>92812</v>
      </c>
      <c r="J73" s="40"/>
      <c r="K73" s="39">
        <f t="shared" si="9"/>
        <v>257188</v>
      </c>
    </row>
    <row r="74" spans="1:11" s="43" customFormat="1" x14ac:dyDescent="0.2">
      <c r="A74" s="28">
        <v>51298</v>
      </c>
      <c r="B74" s="29" t="s">
        <v>70</v>
      </c>
      <c r="C74" s="30">
        <v>43</v>
      </c>
      <c r="D74" s="28"/>
      <c r="E74" s="50">
        <v>422</v>
      </c>
      <c r="F74" s="41"/>
      <c r="G74" s="65"/>
      <c r="H74" s="55">
        <f>H75</f>
        <v>150000</v>
      </c>
      <c r="I74" s="55">
        <f>I75</f>
        <v>50000</v>
      </c>
      <c r="J74" s="55">
        <f>J75</f>
        <v>0</v>
      </c>
      <c r="K74" s="55">
        <f t="shared" si="9"/>
        <v>100000</v>
      </c>
    </row>
    <row r="75" spans="1:11" s="43" customFormat="1" x14ac:dyDescent="0.2">
      <c r="A75" s="34">
        <v>51298</v>
      </c>
      <c r="B75" s="35" t="s">
        <v>70</v>
      </c>
      <c r="C75" s="36">
        <v>43</v>
      </c>
      <c r="D75" s="34" t="s">
        <v>18</v>
      </c>
      <c r="E75" s="52">
        <v>4221</v>
      </c>
      <c r="F75" s="33" t="s">
        <v>32</v>
      </c>
      <c r="G75" s="66"/>
      <c r="H75" s="39">
        <v>150000</v>
      </c>
      <c r="I75" s="40">
        <v>50000</v>
      </c>
      <c r="J75" s="40"/>
      <c r="K75" s="39">
        <f t="shared" si="9"/>
        <v>100000</v>
      </c>
    </row>
    <row r="76" spans="1:11" s="43" customFormat="1" x14ac:dyDescent="0.2">
      <c r="A76" s="28">
        <v>51298</v>
      </c>
      <c r="B76" s="29" t="s">
        <v>70</v>
      </c>
      <c r="C76" s="30">
        <v>43</v>
      </c>
      <c r="D76" s="28"/>
      <c r="E76" s="50">
        <v>423</v>
      </c>
      <c r="F76" s="41"/>
      <c r="G76" s="65"/>
      <c r="H76" s="55">
        <f>H77</f>
        <v>100000</v>
      </c>
      <c r="I76" s="55">
        <f>I77</f>
        <v>0</v>
      </c>
      <c r="J76" s="55">
        <f>J77</f>
        <v>0</v>
      </c>
      <c r="K76" s="55">
        <f t="shared" si="9"/>
        <v>100000</v>
      </c>
    </row>
    <row r="77" spans="1:11" s="43" customFormat="1" x14ac:dyDescent="0.2">
      <c r="A77" s="34">
        <v>51298</v>
      </c>
      <c r="B77" s="35" t="s">
        <v>70</v>
      </c>
      <c r="C77" s="36">
        <v>43</v>
      </c>
      <c r="D77" s="34" t="s">
        <v>18</v>
      </c>
      <c r="E77" s="52">
        <v>4231</v>
      </c>
      <c r="F77" s="33" t="s">
        <v>39</v>
      </c>
      <c r="G77" s="66"/>
      <c r="H77" s="39">
        <v>100000</v>
      </c>
      <c r="I77" s="40"/>
      <c r="J77" s="40"/>
      <c r="K77" s="39">
        <f t="shared" si="9"/>
        <v>100000</v>
      </c>
    </row>
    <row r="78" spans="1:11" s="43" customFormat="1" x14ac:dyDescent="0.2">
      <c r="A78" s="28">
        <v>51298</v>
      </c>
      <c r="B78" s="29" t="s">
        <v>70</v>
      </c>
      <c r="C78" s="30">
        <v>43</v>
      </c>
      <c r="D78" s="28"/>
      <c r="E78" s="50">
        <v>426</v>
      </c>
      <c r="F78" s="41"/>
      <c r="G78" s="65"/>
      <c r="H78" s="55">
        <f>H79</f>
        <v>200000</v>
      </c>
      <c r="I78" s="55">
        <f>I79</f>
        <v>80000</v>
      </c>
      <c r="J78" s="55">
        <f>J79</f>
        <v>0</v>
      </c>
      <c r="K78" s="55">
        <f t="shared" si="9"/>
        <v>120000</v>
      </c>
    </row>
    <row r="79" spans="1:11" s="43" customFormat="1" x14ac:dyDescent="0.2">
      <c r="A79" s="34">
        <v>51298</v>
      </c>
      <c r="B79" s="35" t="s">
        <v>70</v>
      </c>
      <c r="C79" s="36">
        <v>43</v>
      </c>
      <c r="D79" s="34" t="s">
        <v>18</v>
      </c>
      <c r="E79" s="52">
        <v>4262</v>
      </c>
      <c r="F79" s="33" t="s">
        <v>15</v>
      </c>
      <c r="G79" s="66"/>
      <c r="H79" s="39">
        <v>200000</v>
      </c>
      <c r="I79" s="40">
        <v>80000</v>
      </c>
      <c r="J79" s="40"/>
      <c r="K79" s="39">
        <f t="shared" si="9"/>
        <v>120000</v>
      </c>
    </row>
    <row r="80" spans="1:11" x14ac:dyDescent="0.2">
      <c r="A80" s="53">
        <v>51298</v>
      </c>
      <c r="B80" s="63" t="s">
        <v>70</v>
      </c>
      <c r="C80" s="24">
        <v>43</v>
      </c>
      <c r="D80" s="63"/>
      <c r="E80" s="25">
        <v>45</v>
      </c>
      <c r="F80" s="26"/>
      <c r="G80" s="26"/>
      <c r="H80" s="64">
        <f>H81+H83</f>
        <v>8078000</v>
      </c>
      <c r="I80" s="64">
        <f>I81+I83</f>
        <v>378000</v>
      </c>
      <c r="J80" s="64">
        <f>J81+J83</f>
        <v>100000</v>
      </c>
      <c r="K80" s="64">
        <f t="shared" si="9"/>
        <v>7800000</v>
      </c>
    </row>
    <row r="81" spans="1:11" x14ac:dyDescent="0.2">
      <c r="A81" s="28">
        <v>51298</v>
      </c>
      <c r="B81" s="29" t="s">
        <v>70</v>
      </c>
      <c r="C81" s="30">
        <v>43</v>
      </c>
      <c r="D81" s="28"/>
      <c r="E81" s="50">
        <v>451</v>
      </c>
      <c r="F81" s="41"/>
      <c r="G81" s="65"/>
      <c r="H81" s="55">
        <f>H82</f>
        <v>7878000</v>
      </c>
      <c r="I81" s="55">
        <f>I82</f>
        <v>378000</v>
      </c>
      <c r="J81" s="55">
        <f>J82</f>
        <v>0</v>
      </c>
      <c r="K81" s="55">
        <f t="shared" si="9"/>
        <v>7500000</v>
      </c>
    </row>
    <row r="82" spans="1:11" s="23" customFormat="1" x14ac:dyDescent="0.2">
      <c r="A82" s="34">
        <v>51298</v>
      </c>
      <c r="B82" s="35" t="s">
        <v>70</v>
      </c>
      <c r="C82" s="36">
        <v>43</v>
      </c>
      <c r="D82" s="34" t="s">
        <v>18</v>
      </c>
      <c r="E82" s="52">
        <v>4511</v>
      </c>
      <c r="F82" s="33" t="s">
        <v>59</v>
      </c>
      <c r="G82" s="66"/>
      <c r="H82" s="39">
        <v>7878000</v>
      </c>
      <c r="I82" s="40">
        <v>378000</v>
      </c>
      <c r="J82" s="40"/>
      <c r="K82" s="39">
        <f t="shared" si="9"/>
        <v>7500000</v>
      </c>
    </row>
    <row r="83" spans="1:11" x14ac:dyDescent="0.2">
      <c r="A83" s="28">
        <v>51298</v>
      </c>
      <c r="B83" s="29" t="s">
        <v>70</v>
      </c>
      <c r="C83" s="30">
        <v>43</v>
      </c>
      <c r="D83" s="28"/>
      <c r="E83" s="50">
        <v>452</v>
      </c>
      <c r="F83" s="41"/>
      <c r="G83" s="65"/>
      <c r="H83" s="55">
        <f>H84</f>
        <v>200000</v>
      </c>
      <c r="I83" s="55">
        <f>I84</f>
        <v>0</v>
      </c>
      <c r="J83" s="55">
        <f>J84</f>
        <v>100000</v>
      </c>
      <c r="K83" s="55">
        <f t="shared" si="9"/>
        <v>300000</v>
      </c>
    </row>
    <row r="84" spans="1:11" ht="15" x14ac:dyDescent="0.2">
      <c r="A84" s="34">
        <v>51298</v>
      </c>
      <c r="B84" s="35" t="s">
        <v>70</v>
      </c>
      <c r="C84" s="36">
        <v>43</v>
      </c>
      <c r="D84" s="34" t="s">
        <v>18</v>
      </c>
      <c r="E84" s="52">
        <v>4521</v>
      </c>
      <c r="F84" s="33" t="s">
        <v>35</v>
      </c>
      <c r="H84" s="39">
        <v>200000</v>
      </c>
      <c r="I84" s="40"/>
      <c r="J84" s="40">
        <v>100000</v>
      </c>
      <c r="K84" s="39">
        <f t="shared" si="9"/>
        <v>300000</v>
      </c>
    </row>
    <row r="85" spans="1:11" x14ac:dyDescent="0.2">
      <c r="A85" s="53">
        <v>51298</v>
      </c>
      <c r="B85" s="63" t="s">
        <v>70</v>
      </c>
      <c r="C85" s="24">
        <v>51</v>
      </c>
      <c r="D85" s="63"/>
      <c r="E85" s="25">
        <v>42</v>
      </c>
      <c r="F85" s="26"/>
      <c r="G85" s="26"/>
      <c r="H85" s="64">
        <f t="shared" ref="H85:J89" si="10">H86</f>
        <v>2000000</v>
      </c>
      <c r="I85" s="64">
        <f t="shared" si="10"/>
        <v>1500000</v>
      </c>
      <c r="J85" s="64">
        <f t="shared" si="10"/>
        <v>0</v>
      </c>
      <c r="K85" s="64">
        <f t="shared" si="9"/>
        <v>500000</v>
      </c>
    </row>
    <row r="86" spans="1:11" s="23" customFormat="1" x14ac:dyDescent="0.2">
      <c r="A86" s="28">
        <v>51298</v>
      </c>
      <c r="B86" s="29" t="s">
        <v>70</v>
      </c>
      <c r="C86" s="30">
        <v>51</v>
      </c>
      <c r="D86" s="28"/>
      <c r="E86" s="50">
        <v>421</v>
      </c>
      <c r="F86" s="41"/>
      <c r="G86" s="65"/>
      <c r="H86" s="55">
        <f t="shared" si="10"/>
        <v>2000000</v>
      </c>
      <c r="I86" s="55">
        <f t="shared" si="10"/>
        <v>1500000</v>
      </c>
      <c r="J86" s="55">
        <f t="shared" si="10"/>
        <v>0</v>
      </c>
      <c r="K86" s="55">
        <f t="shared" si="9"/>
        <v>500000</v>
      </c>
    </row>
    <row r="87" spans="1:11" s="44" customFormat="1" ht="15" x14ac:dyDescent="0.2">
      <c r="A87" s="34">
        <v>51298</v>
      </c>
      <c r="B87" s="35" t="s">
        <v>70</v>
      </c>
      <c r="C87" s="36">
        <v>51</v>
      </c>
      <c r="D87" s="34" t="s">
        <v>18</v>
      </c>
      <c r="E87" s="52">
        <v>4214</v>
      </c>
      <c r="F87" s="33" t="s">
        <v>41</v>
      </c>
      <c r="G87" s="66"/>
      <c r="H87" s="39">
        <v>2000000</v>
      </c>
      <c r="I87" s="40">
        <v>1500000</v>
      </c>
      <c r="J87" s="40"/>
      <c r="K87" s="39">
        <f t="shared" si="9"/>
        <v>500000</v>
      </c>
    </row>
    <row r="88" spans="1:11" x14ac:dyDescent="0.2">
      <c r="A88" s="53">
        <v>51298</v>
      </c>
      <c r="B88" s="63" t="s">
        <v>70</v>
      </c>
      <c r="C88" s="24">
        <v>71</v>
      </c>
      <c r="D88" s="63"/>
      <c r="E88" s="25">
        <v>32</v>
      </c>
      <c r="F88" s="26"/>
      <c r="G88" s="26"/>
      <c r="H88" s="64">
        <f t="shared" si="10"/>
        <v>213000</v>
      </c>
      <c r="I88" s="64">
        <f t="shared" si="10"/>
        <v>42900</v>
      </c>
      <c r="J88" s="64">
        <f t="shared" si="10"/>
        <v>0</v>
      </c>
      <c r="K88" s="64">
        <f t="shared" si="9"/>
        <v>170100</v>
      </c>
    </row>
    <row r="89" spans="1:11" s="23" customFormat="1" x14ac:dyDescent="0.2">
      <c r="A89" s="28">
        <v>51298</v>
      </c>
      <c r="B89" s="29" t="s">
        <v>70</v>
      </c>
      <c r="C89" s="30">
        <v>71</v>
      </c>
      <c r="D89" s="28"/>
      <c r="E89" s="50">
        <v>323</v>
      </c>
      <c r="F89" s="41"/>
      <c r="G89" s="65"/>
      <c r="H89" s="55">
        <f t="shared" si="10"/>
        <v>213000</v>
      </c>
      <c r="I89" s="48">
        <f t="shared" si="10"/>
        <v>42900</v>
      </c>
      <c r="J89" s="48">
        <f t="shared" si="10"/>
        <v>0</v>
      </c>
      <c r="K89" s="55">
        <f t="shared" si="9"/>
        <v>170100</v>
      </c>
    </row>
    <row r="90" spans="1:11" s="44" customFormat="1" ht="15" x14ac:dyDescent="0.2">
      <c r="A90" s="34">
        <v>51298</v>
      </c>
      <c r="B90" s="35" t="s">
        <v>70</v>
      </c>
      <c r="C90" s="36">
        <v>71</v>
      </c>
      <c r="D90" s="34" t="s">
        <v>18</v>
      </c>
      <c r="E90" s="52">
        <v>3232</v>
      </c>
      <c r="F90" s="33" t="s">
        <v>16</v>
      </c>
      <c r="G90" s="66"/>
      <c r="H90" s="39">
        <v>213000</v>
      </c>
      <c r="I90" s="40">
        <v>42900</v>
      </c>
      <c r="J90" s="40"/>
      <c r="K90" s="39">
        <f t="shared" si="9"/>
        <v>170100</v>
      </c>
    </row>
    <row r="91" spans="1:11" s="49" customFormat="1" ht="67.5" x14ac:dyDescent="0.2">
      <c r="A91" s="42">
        <v>51298</v>
      </c>
      <c r="B91" s="18" t="s">
        <v>71</v>
      </c>
      <c r="C91" s="18"/>
      <c r="D91" s="18"/>
      <c r="E91" s="19"/>
      <c r="F91" s="20" t="s">
        <v>72</v>
      </c>
      <c r="G91" s="21" t="s">
        <v>17</v>
      </c>
      <c r="H91" s="22">
        <f>H92+H96+H99</f>
        <v>57720000</v>
      </c>
      <c r="I91" s="22">
        <f>I92+I96+I99</f>
        <v>3094340</v>
      </c>
      <c r="J91" s="22">
        <f t="shared" ref="J91" si="11">J92</f>
        <v>0</v>
      </c>
      <c r="K91" s="22">
        <f>H91-I91+J91</f>
        <v>54625660</v>
      </c>
    </row>
    <row r="92" spans="1:11" s="49" customFormat="1" x14ac:dyDescent="0.2">
      <c r="A92" s="53">
        <v>51298</v>
      </c>
      <c r="B92" s="63" t="s">
        <v>71</v>
      </c>
      <c r="C92" s="24">
        <v>43</v>
      </c>
      <c r="D92" s="63"/>
      <c r="E92" s="25">
        <v>34</v>
      </c>
      <c r="F92" s="26"/>
      <c r="G92" s="26"/>
      <c r="H92" s="64">
        <f t="shared" ref="H92:J92" si="12">H93</f>
        <v>1720000</v>
      </c>
      <c r="I92" s="64">
        <f t="shared" si="12"/>
        <v>955000</v>
      </c>
      <c r="J92" s="64">
        <f t="shared" si="12"/>
        <v>0</v>
      </c>
      <c r="K92" s="64">
        <f t="shared" si="9"/>
        <v>765000</v>
      </c>
    </row>
    <row r="93" spans="1:11" s="51" customFormat="1" x14ac:dyDescent="0.2">
      <c r="A93" s="28">
        <v>51298</v>
      </c>
      <c r="B93" s="29" t="s">
        <v>71</v>
      </c>
      <c r="C93" s="30">
        <v>43</v>
      </c>
      <c r="D93" s="28"/>
      <c r="E93" s="50">
        <v>342</v>
      </c>
      <c r="F93" s="41"/>
      <c r="G93" s="65"/>
      <c r="H93" s="55">
        <f>SUM(H94:H95)</f>
        <v>1720000</v>
      </c>
      <c r="I93" s="55">
        <f t="shared" ref="I93:J93" si="13">SUM(I94:I95)</f>
        <v>955000</v>
      </c>
      <c r="J93" s="55">
        <f t="shared" si="13"/>
        <v>0</v>
      </c>
      <c r="K93" s="55">
        <f t="shared" si="9"/>
        <v>765000</v>
      </c>
    </row>
    <row r="94" spans="1:11" s="43" customFormat="1" ht="45" x14ac:dyDescent="0.2">
      <c r="A94" s="34">
        <v>51298</v>
      </c>
      <c r="B94" s="35" t="s">
        <v>71</v>
      </c>
      <c r="C94" s="36">
        <v>43</v>
      </c>
      <c r="D94" s="34" t="s">
        <v>18</v>
      </c>
      <c r="E94" s="52">
        <v>3421</v>
      </c>
      <c r="F94" s="33" t="s">
        <v>63</v>
      </c>
      <c r="G94" s="66"/>
      <c r="H94" s="39">
        <v>1700000</v>
      </c>
      <c r="I94" s="40">
        <v>950000</v>
      </c>
      <c r="J94" s="40"/>
      <c r="K94" s="39">
        <f t="shared" si="9"/>
        <v>750000</v>
      </c>
    </row>
    <row r="95" spans="1:11" s="51" customFormat="1" ht="45" x14ac:dyDescent="0.2">
      <c r="A95" s="34">
        <v>51298</v>
      </c>
      <c r="B95" s="35" t="s">
        <v>71</v>
      </c>
      <c r="C95" s="36">
        <v>43</v>
      </c>
      <c r="D95" s="34" t="s">
        <v>18</v>
      </c>
      <c r="E95" s="52">
        <v>3423</v>
      </c>
      <c r="F95" s="33" t="s">
        <v>64</v>
      </c>
      <c r="G95" s="66"/>
      <c r="H95" s="39">
        <v>20000</v>
      </c>
      <c r="I95" s="40">
        <v>5000</v>
      </c>
      <c r="J95" s="40"/>
      <c r="K95" s="39">
        <f t="shared" si="9"/>
        <v>15000</v>
      </c>
    </row>
    <row r="96" spans="1:11" s="43" customFormat="1" x14ac:dyDescent="0.2">
      <c r="A96" s="53">
        <v>51298</v>
      </c>
      <c r="B96" s="63" t="s">
        <v>71</v>
      </c>
      <c r="C96" s="24">
        <v>11</v>
      </c>
      <c r="D96" s="63"/>
      <c r="E96" s="25">
        <v>54</v>
      </c>
      <c r="F96" s="26"/>
      <c r="G96" s="26"/>
      <c r="H96" s="64">
        <f t="shared" ref="H96:J97" si="14">H97</f>
        <v>54000000</v>
      </c>
      <c r="I96" s="64">
        <f t="shared" si="14"/>
        <v>1650000</v>
      </c>
      <c r="J96" s="64">
        <f t="shared" si="14"/>
        <v>0</v>
      </c>
      <c r="K96" s="64">
        <f t="shared" si="9"/>
        <v>52350000</v>
      </c>
    </row>
    <row r="97" spans="1:11" s="49" customFormat="1" x14ac:dyDescent="0.2">
      <c r="A97" s="28">
        <v>51298</v>
      </c>
      <c r="B97" s="29" t="s">
        <v>71</v>
      </c>
      <c r="C97" s="30">
        <v>11</v>
      </c>
      <c r="D97" s="28"/>
      <c r="E97" s="50">
        <v>541</v>
      </c>
      <c r="F97" s="41"/>
      <c r="G97" s="65"/>
      <c r="H97" s="55">
        <f t="shared" si="14"/>
        <v>54000000</v>
      </c>
      <c r="I97" s="55">
        <f t="shared" si="14"/>
        <v>1650000</v>
      </c>
      <c r="J97" s="55">
        <f t="shared" si="14"/>
        <v>0</v>
      </c>
      <c r="K97" s="55">
        <f t="shared" si="9"/>
        <v>52350000</v>
      </c>
    </row>
    <row r="98" spans="1:11" s="51" customFormat="1" ht="30" x14ac:dyDescent="0.2">
      <c r="A98" s="34">
        <v>51298</v>
      </c>
      <c r="B98" s="35" t="s">
        <v>71</v>
      </c>
      <c r="C98" s="36">
        <v>11</v>
      </c>
      <c r="D98" s="34" t="s">
        <v>18</v>
      </c>
      <c r="E98" s="52">
        <v>5413</v>
      </c>
      <c r="F98" s="33" t="s">
        <v>84</v>
      </c>
      <c r="G98" s="66"/>
      <c r="H98" s="39">
        <v>54000000</v>
      </c>
      <c r="I98" s="40">
        <v>1650000</v>
      </c>
      <c r="J98" s="40"/>
      <c r="K98" s="39">
        <f t="shared" si="9"/>
        <v>52350000</v>
      </c>
    </row>
    <row r="99" spans="1:11" s="43" customFormat="1" x14ac:dyDescent="0.2">
      <c r="A99" s="53">
        <v>51298</v>
      </c>
      <c r="B99" s="63" t="s">
        <v>71</v>
      </c>
      <c r="C99" s="24">
        <v>43</v>
      </c>
      <c r="D99" s="63"/>
      <c r="E99" s="25">
        <v>54</v>
      </c>
      <c r="F99" s="26"/>
      <c r="G99" s="26"/>
      <c r="H99" s="64">
        <f>SUM(H100)</f>
        <v>2000000</v>
      </c>
      <c r="I99" s="64">
        <f t="shared" ref="I99:J99" si="15">SUM(I100)</f>
        <v>489340</v>
      </c>
      <c r="J99" s="64">
        <f t="shared" si="15"/>
        <v>0</v>
      </c>
      <c r="K99" s="64">
        <f t="shared" si="9"/>
        <v>1510660</v>
      </c>
    </row>
    <row r="100" spans="1:11" s="51" customFormat="1" x14ac:dyDescent="0.2">
      <c r="A100" s="28">
        <v>51298</v>
      </c>
      <c r="B100" s="29" t="s">
        <v>71</v>
      </c>
      <c r="C100" s="30">
        <v>43</v>
      </c>
      <c r="D100" s="28"/>
      <c r="E100" s="50">
        <v>544</v>
      </c>
      <c r="F100" s="41"/>
      <c r="G100" s="65"/>
      <c r="H100" s="55">
        <f>H101</f>
        <v>2000000</v>
      </c>
      <c r="I100" s="55">
        <f>I101</f>
        <v>489340</v>
      </c>
      <c r="J100" s="55">
        <f>J101</f>
        <v>0</v>
      </c>
      <c r="K100" s="55">
        <f t="shared" si="9"/>
        <v>1510660</v>
      </c>
    </row>
    <row r="101" spans="1:11" s="43" customFormat="1" ht="45" x14ac:dyDescent="0.2">
      <c r="A101" s="34">
        <v>51298</v>
      </c>
      <c r="B101" s="35" t="s">
        <v>71</v>
      </c>
      <c r="C101" s="36">
        <v>43</v>
      </c>
      <c r="D101" s="34" t="s">
        <v>18</v>
      </c>
      <c r="E101" s="52">
        <v>5443</v>
      </c>
      <c r="F101" s="33" t="s">
        <v>85</v>
      </c>
      <c r="G101" s="66"/>
      <c r="H101" s="39">
        <v>2000000</v>
      </c>
      <c r="I101" s="40">
        <v>489340</v>
      </c>
      <c r="J101" s="40"/>
      <c r="K101" s="39">
        <f t="shared" si="9"/>
        <v>1510660</v>
      </c>
    </row>
    <row r="102" spans="1:11" s="51" customFormat="1" ht="67.5" x14ac:dyDescent="0.2">
      <c r="A102" s="42">
        <v>51298</v>
      </c>
      <c r="B102" s="18" t="s">
        <v>73</v>
      </c>
      <c r="C102" s="18"/>
      <c r="D102" s="18"/>
      <c r="E102" s="19"/>
      <c r="F102" s="20" t="s">
        <v>74</v>
      </c>
      <c r="G102" s="21" t="s">
        <v>17</v>
      </c>
      <c r="H102" s="22">
        <f>H103+H108+H123+H128+H117+H137+H120+H140</f>
        <v>1254000</v>
      </c>
      <c r="I102" s="22">
        <f t="shared" ref="I102:J102" si="16">I103+I108+I123+I128+I117+I137+I120+I140</f>
        <v>888249</v>
      </c>
      <c r="J102" s="22">
        <f t="shared" si="16"/>
        <v>0</v>
      </c>
      <c r="K102" s="22">
        <f t="shared" si="9"/>
        <v>365751</v>
      </c>
    </row>
    <row r="103" spans="1:11" s="43" customFormat="1" x14ac:dyDescent="0.2">
      <c r="A103" s="53">
        <v>51298</v>
      </c>
      <c r="B103" s="63" t="s">
        <v>73</v>
      </c>
      <c r="C103" s="24">
        <v>43</v>
      </c>
      <c r="D103" s="63"/>
      <c r="E103" s="25">
        <v>31</v>
      </c>
      <c r="F103" s="26"/>
      <c r="G103" s="26"/>
      <c r="H103" s="64">
        <f>H104+H106</f>
        <v>23000</v>
      </c>
      <c r="I103" s="64">
        <f>I104+I106</f>
        <v>0</v>
      </c>
      <c r="J103" s="64">
        <f>J104+J106</f>
        <v>0</v>
      </c>
      <c r="K103" s="64">
        <f t="shared" si="9"/>
        <v>23000</v>
      </c>
    </row>
    <row r="104" spans="1:11" s="43" customFormat="1" x14ac:dyDescent="0.2">
      <c r="A104" s="28">
        <v>51298</v>
      </c>
      <c r="B104" s="29" t="s">
        <v>73</v>
      </c>
      <c r="C104" s="30">
        <v>43</v>
      </c>
      <c r="D104" s="28"/>
      <c r="E104" s="50">
        <v>311</v>
      </c>
      <c r="F104" s="41"/>
      <c r="G104" s="65"/>
      <c r="H104" s="55">
        <f>H105</f>
        <v>19000</v>
      </c>
      <c r="I104" s="55">
        <f>I105</f>
        <v>0</v>
      </c>
      <c r="J104" s="55">
        <f>J105</f>
        <v>0</v>
      </c>
      <c r="K104" s="55">
        <f t="shared" si="9"/>
        <v>19000</v>
      </c>
    </row>
    <row r="105" spans="1:11" s="43" customFormat="1" x14ac:dyDescent="0.2">
      <c r="A105" s="34">
        <v>51298</v>
      </c>
      <c r="B105" s="35" t="s">
        <v>73</v>
      </c>
      <c r="C105" s="36">
        <v>43</v>
      </c>
      <c r="D105" s="34" t="s">
        <v>18</v>
      </c>
      <c r="E105" s="52">
        <v>3111</v>
      </c>
      <c r="F105" s="33" t="s">
        <v>19</v>
      </c>
      <c r="G105" s="66"/>
      <c r="H105" s="39">
        <v>19000</v>
      </c>
      <c r="I105" s="40"/>
      <c r="J105" s="40"/>
      <c r="K105" s="39">
        <f t="shared" si="9"/>
        <v>19000</v>
      </c>
    </row>
    <row r="106" spans="1:11" s="49" customFormat="1" x14ac:dyDescent="0.2">
      <c r="A106" s="28">
        <v>51298</v>
      </c>
      <c r="B106" s="29" t="s">
        <v>73</v>
      </c>
      <c r="C106" s="30">
        <v>43</v>
      </c>
      <c r="D106" s="28"/>
      <c r="E106" s="50">
        <v>313</v>
      </c>
      <c r="F106" s="41"/>
      <c r="G106" s="65"/>
      <c r="H106" s="55">
        <f t="shared" ref="H106:J106" si="17">H107</f>
        <v>4000</v>
      </c>
      <c r="I106" s="55">
        <f t="shared" si="17"/>
        <v>0</v>
      </c>
      <c r="J106" s="55">
        <f t="shared" si="17"/>
        <v>0</v>
      </c>
      <c r="K106" s="55">
        <f t="shared" si="9"/>
        <v>4000</v>
      </c>
    </row>
    <row r="107" spans="1:11" s="51" customFormat="1" x14ac:dyDescent="0.2">
      <c r="A107" s="34">
        <v>51298</v>
      </c>
      <c r="B107" s="35" t="s">
        <v>73</v>
      </c>
      <c r="C107" s="36">
        <v>43</v>
      </c>
      <c r="D107" s="34" t="s">
        <v>18</v>
      </c>
      <c r="E107" s="52">
        <v>3132</v>
      </c>
      <c r="F107" s="33" t="s">
        <v>20</v>
      </c>
      <c r="G107" s="66"/>
      <c r="H107" s="39">
        <v>4000</v>
      </c>
      <c r="I107" s="40"/>
      <c r="J107" s="40"/>
      <c r="K107" s="39">
        <f t="shared" si="9"/>
        <v>4000</v>
      </c>
    </row>
    <row r="108" spans="1:11" s="43" customFormat="1" x14ac:dyDescent="0.2">
      <c r="A108" s="53">
        <v>51298</v>
      </c>
      <c r="B108" s="63" t="s">
        <v>73</v>
      </c>
      <c r="C108" s="24">
        <v>43</v>
      </c>
      <c r="D108" s="63"/>
      <c r="E108" s="25">
        <v>32</v>
      </c>
      <c r="F108" s="26"/>
      <c r="G108" s="26"/>
      <c r="H108" s="64">
        <f>H109+H113+H115+H111</f>
        <v>121000</v>
      </c>
      <c r="I108" s="64">
        <f>I109+I113+I115+I111</f>
        <v>87437</v>
      </c>
      <c r="J108" s="64">
        <f>J109+J113+J115+J111</f>
        <v>0</v>
      </c>
      <c r="K108" s="64">
        <f t="shared" si="9"/>
        <v>33563</v>
      </c>
    </row>
    <row r="109" spans="1:11" s="43" customFormat="1" x14ac:dyDescent="0.2">
      <c r="A109" s="28">
        <v>51298</v>
      </c>
      <c r="B109" s="29" t="s">
        <v>73</v>
      </c>
      <c r="C109" s="30">
        <v>43</v>
      </c>
      <c r="D109" s="28"/>
      <c r="E109" s="50">
        <v>321</v>
      </c>
      <c r="F109" s="41"/>
      <c r="G109" s="65"/>
      <c r="H109" s="55">
        <f>H110</f>
        <v>7000</v>
      </c>
      <c r="I109" s="55">
        <f>I110</f>
        <v>0</v>
      </c>
      <c r="J109" s="55">
        <f>J110</f>
        <v>0</v>
      </c>
      <c r="K109" s="55">
        <f t="shared" si="9"/>
        <v>7000</v>
      </c>
    </row>
    <row r="110" spans="1:11" s="43" customFormat="1" x14ac:dyDescent="0.2">
      <c r="A110" s="34">
        <v>51298</v>
      </c>
      <c r="B110" s="35" t="s">
        <v>73</v>
      </c>
      <c r="C110" s="36">
        <v>43</v>
      </c>
      <c r="D110" s="34" t="s">
        <v>18</v>
      </c>
      <c r="E110" s="52">
        <v>3211</v>
      </c>
      <c r="F110" s="33" t="s">
        <v>13</v>
      </c>
      <c r="G110" s="66"/>
      <c r="H110" s="39">
        <v>7000</v>
      </c>
      <c r="I110" s="40"/>
      <c r="J110" s="40"/>
      <c r="K110" s="39">
        <f t="shared" si="9"/>
        <v>7000</v>
      </c>
    </row>
    <row r="111" spans="1:11" s="49" customFormat="1" x14ac:dyDescent="0.2">
      <c r="A111" s="28">
        <v>51298</v>
      </c>
      <c r="B111" s="29" t="s">
        <v>73</v>
      </c>
      <c r="C111" s="30">
        <v>43</v>
      </c>
      <c r="D111" s="28"/>
      <c r="E111" s="50">
        <v>322</v>
      </c>
      <c r="F111" s="41"/>
      <c r="G111" s="65"/>
      <c r="H111" s="55">
        <f>H112</f>
        <v>4000</v>
      </c>
      <c r="I111" s="55">
        <f>I112</f>
        <v>4000</v>
      </c>
      <c r="J111" s="55">
        <f>J112</f>
        <v>0</v>
      </c>
      <c r="K111" s="55">
        <f t="shared" si="9"/>
        <v>0</v>
      </c>
    </row>
    <row r="112" spans="1:11" s="49" customFormat="1" ht="15" x14ac:dyDescent="0.2">
      <c r="A112" s="34">
        <v>51298</v>
      </c>
      <c r="B112" s="35" t="s">
        <v>73</v>
      </c>
      <c r="C112" s="36">
        <v>43</v>
      </c>
      <c r="D112" s="34" t="s">
        <v>18</v>
      </c>
      <c r="E112" s="52">
        <v>3221</v>
      </c>
      <c r="F112" s="33" t="s">
        <v>21</v>
      </c>
      <c r="G112" s="66"/>
      <c r="H112" s="39">
        <v>4000</v>
      </c>
      <c r="I112" s="40">
        <v>4000</v>
      </c>
      <c r="J112" s="40"/>
      <c r="K112" s="39">
        <f t="shared" si="9"/>
        <v>0</v>
      </c>
    </row>
    <row r="113" spans="1:11" s="51" customFormat="1" x14ac:dyDescent="0.2">
      <c r="A113" s="28">
        <v>51298</v>
      </c>
      <c r="B113" s="29" t="s">
        <v>73</v>
      </c>
      <c r="C113" s="30">
        <v>43</v>
      </c>
      <c r="D113" s="28"/>
      <c r="E113" s="50">
        <v>323</v>
      </c>
      <c r="F113" s="41"/>
      <c r="G113" s="65"/>
      <c r="H113" s="55">
        <f>H114</f>
        <v>88000</v>
      </c>
      <c r="I113" s="55">
        <f>I114</f>
        <v>66437</v>
      </c>
      <c r="J113" s="55">
        <f>J114</f>
        <v>0</v>
      </c>
      <c r="K113" s="55">
        <f t="shared" si="9"/>
        <v>21563</v>
      </c>
    </row>
    <row r="114" spans="1:11" s="43" customFormat="1" x14ac:dyDescent="0.2">
      <c r="A114" s="34">
        <v>51298</v>
      </c>
      <c r="B114" s="35" t="s">
        <v>73</v>
      </c>
      <c r="C114" s="36">
        <v>43</v>
      </c>
      <c r="D114" s="34" t="s">
        <v>18</v>
      </c>
      <c r="E114" s="52">
        <v>3237</v>
      </c>
      <c r="F114" s="33" t="s">
        <v>24</v>
      </c>
      <c r="G114" s="66"/>
      <c r="H114" s="39">
        <v>88000</v>
      </c>
      <c r="I114" s="40">
        <v>66437</v>
      </c>
      <c r="J114" s="40"/>
      <c r="K114" s="39">
        <f t="shared" si="9"/>
        <v>21563</v>
      </c>
    </row>
    <row r="115" spans="1:11" s="51" customFormat="1" x14ac:dyDescent="0.2">
      <c r="A115" s="28">
        <v>51298</v>
      </c>
      <c r="B115" s="29" t="s">
        <v>73</v>
      </c>
      <c r="C115" s="30">
        <v>43</v>
      </c>
      <c r="D115" s="28"/>
      <c r="E115" s="50">
        <v>329</v>
      </c>
      <c r="F115" s="41"/>
      <c r="G115" s="65"/>
      <c r="H115" s="55">
        <f>H116</f>
        <v>22000</v>
      </c>
      <c r="I115" s="55">
        <f>I116</f>
        <v>17000</v>
      </c>
      <c r="J115" s="55">
        <f>J116</f>
        <v>0</v>
      </c>
      <c r="K115" s="55">
        <f t="shared" si="9"/>
        <v>5000</v>
      </c>
    </row>
    <row r="116" spans="1:11" s="43" customFormat="1" x14ac:dyDescent="0.2">
      <c r="A116" s="34">
        <v>51298</v>
      </c>
      <c r="B116" s="35" t="s">
        <v>73</v>
      </c>
      <c r="C116" s="36">
        <v>43</v>
      </c>
      <c r="D116" s="34" t="s">
        <v>18</v>
      </c>
      <c r="E116" s="52">
        <v>3293</v>
      </c>
      <c r="F116" s="33" t="s">
        <v>37</v>
      </c>
      <c r="G116" s="66"/>
      <c r="H116" s="39">
        <v>22000</v>
      </c>
      <c r="I116" s="40">
        <v>17000</v>
      </c>
      <c r="J116" s="40"/>
      <c r="K116" s="39">
        <f t="shared" si="9"/>
        <v>5000</v>
      </c>
    </row>
    <row r="117" spans="1:11" s="49" customFormat="1" x14ac:dyDescent="0.2">
      <c r="A117" s="53">
        <v>51298</v>
      </c>
      <c r="B117" s="63" t="s">
        <v>73</v>
      </c>
      <c r="C117" s="24">
        <v>43</v>
      </c>
      <c r="D117" s="63"/>
      <c r="E117" s="25">
        <v>41</v>
      </c>
      <c r="F117" s="26"/>
      <c r="G117" s="26"/>
      <c r="H117" s="64">
        <f t="shared" ref="H117:J118" si="18">H118</f>
        <v>38000</v>
      </c>
      <c r="I117" s="64">
        <f t="shared" si="18"/>
        <v>37000</v>
      </c>
      <c r="J117" s="64">
        <f t="shared" si="18"/>
        <v>0</v>
      </c>
      <c r="K117" s="64">
        <f t="shared" si="9"/>
        <v>1000</v>
      </c>
    </row>
    <row r="118" spans="1:11" s="51" customFormat="1" x14ac:dyDescent="0.2">
      <c r="A118" s="28">
        <v>51298</v>
      </c>
      <c r="B118" s="29" t="s">
        <v>73</v>
      </c>
      <c r="C118" s="30">
        <v>43</v>
      </c>
      <c r="D118" s="28"/>
      <c r="E118" s="50">
        <v>412</v>
      </c>
      <c r="F118" s="41"/>
      <c r="G118" s="65"/>
      <c r="H118" s="55">
        <f t="shared" si="18"/>
        <v>38000</v>
      </c>
      <c r="I118" s="55">
        <f t="shared" si="18"/>
        <v>37000</v>
      </c>
      <c r="J118" s="55">
        <f t="shared" si="18"/>
        <v>0</v>
      </c>
      <c r="K118" s="55">
        <f t="shared" si="9"/>
        <v>1000</v>
      </c>
    </row>
    <row r="119" spans="1:11" s="43" customFormat="1" x14ac:dyDescent="0.2">
      <c r="A119" s="34">
        <v>51298</v>
      </c>
      <c r="B119" s="35" t="s">
        <v>73</v>
      </c>
      <c r="C119" s="36">
        <v>43</v>
      </c>
      <c r="D119" s="34" t="s">
        <v>18</v>
      </c>
      <c r="E119" s="52">
        <v>4126</v>
      </c>
      <c r="F119" s="33" t="s">
        <v>31</v>
      </c>
      <c r="G119" s="66"/>
      <c r="H119" s="39">
        <v>38000</v>
      </c>
      <c r="I119" s="40">
        <v>37000</v>
      </c>
      <c r="J119" s="40"/>
      <c r="K119" s="39">
        <f t="shared" si="9"/>
        <v>1000</v>
      </c>
    </row>
    <row r="120" spans="1:11" s="51" customFormat="1" x14ac:dyDescent="0.2">
      <c r="A120" s="53">
        <v>51298</v>
      </c>
      <c r="B120" s="63" t="s">
        <v>73</v>
      </c>
      <c r="C120" s="24">
        <v>43</v>
      </c>
      <c r="D120" s="63"/>
      <c r="E120" s="25">
        <v>45</v>
      </c>
      <c r="F120" s="26"/>
      <c r="G120" s="26"/>
      <c r="H120" s="64">
        <f>SUM(H121)</f>
        <v>56000</v>
      </c>
      <c r="I120" s="64">
        <f t="shared" ref="I120:J121" si="19">SUM(I121)</f>
        <v>56000</v>
      </c>
      <c r="J120" s="64">
        <f t="shared" si="19"/>
        <v>0</v>
      </c>
      <c r="K120" s="64">
        <f t="shared" si="9"/>
        <v>0</v>
      </c>
    </row>
    <row r="121" spans="1:11" s="43" customFormat="1" x14ac:dyDescent="0.2">
      <c r="A121" s="28">
        <v>51298</v>
      </c>
      <c r="B121" s="29" t="s">
        <v>73</v>
      </c>
      <c r="C121" s="30">
        <v>43</v>
      </c>
      <c r="D121" s="28"/>
      <c r="E121" s="50">
        <v>454</v>
      </c>
      <c r="F121" s="41"/>
      <c r="G121" s="65"/>
      <c r="H121" s="55">
        <f>SUM(H122)</f>
        <v>56000</v>
      </c>
      <c r="I121" s="55">
        <f t="shared" si="19"/>
        <v>56000</v>
      </c>
      <c r="J121" s="55">
        <f t="shared" si="19"/>
        <v>0</v>
      </c>
      <c r="K121" s="55">
        <f t="shared" si="9"/>
        <v>0</v>
      </c>
    </row>
    <row r="122" spans="1:11" s="51" customFormat="1" ht="30" x14ac:dyDescent="0.2">
      <c r="A122" s="34">
        <v>51298</v>
      </c>
      <c r="B122" s="35" t="s">
        <v>73</v>
      </c>
      <c r="C122" s="36">
        <v>43</v>
      </c>
      <c r="D122" s="34" t="s">
        <v>18</v>
      </c>
      <c r="E122" s="52">
        <v>4541</v>
      </c>
      <c r="F122" s="33" t="s">
        <v>62</v>
      </c>
      <c r="G122" s="66"/>
      <c r="H122" s="39">
        <v>56000</v>
      </c>
      <c r="I122" s="40">
        <v>56000</v>
      </c>
      <c r="J122" s="40"/>
      <c r="K122" s="39">
        <f t="shared" si="9"/>
        <v>0</v>
      </c>
    </row>
    <row r="123" spans="1:11" s="43" customFormat="1" x14ac:dyDescent="0.2">
      <c r="A123" s="53">
        <v>51298</v>
      </c>
      <c r="B123" s="63" t="s">
        <v>73</v>
      </c>
      <c r="C123" s="24">
        <v>559</v>
      </c>
      <c r="D123" s="63"/>
      <c r="E123" s="25">
        <v>31</v>
      </c>
      <c r="F123" s="26"/>
      <c r="G123" s="26"/>
      <c r="H123" s="64">
        <f>H124+H126</f>
        <v>121000</v>
      </c>
      <c r="I123" s="64">
        <f>I124+I126</f>
        <v>0</v>
      </c>
      <c r="J123" s="64">
        <f>J124+J126</f>
        <v>0</v>
      </c>
      <c r="K123" s="64">
        <f t="shared" si="9"/>
        <v>121000</v>
      </c>
    </row>
    <row r="124" spans="1:11" s="43" customFormat="1" x14ac:dyDescent="0.2">
      <c r="A124" s="28">
        <v>51298</v>
      </c>
      <c r="B124" s="29" t="s">
        <v>73</v>
      </c>
      <c r="C124" s="30">
        <v>559</v>
      </c>
      <c r="D124" s="28"/>
      <c r="E124" s="50">
        <v>311</v>
      </c>
      <c r="F124" s="41"/>
      <c r="G124" s="65"/>
      <c r="H124" s="55">
        <f>H125</f>
        <v>101000</v>
      </c>
      <c r="I124" s="55">
        <f>I125</f>
        <v>0</v>
      </c>
      <c r="J124" s="55">
        <f>J125</f>
        <v>0</v>
      </c>
      <c r="K124" s="55">
        <f t="shared" si="9"/>
        <v>101000</v>
      </c>
    </row>
    <row r="125" spans="1:11" s="49" customFormat="1" ht="15" x14ac:dyDescent="0.2">
      <c r="A125" s="34">
        <v>51298</v>
      </c>
      <c r="B125" s="35" t="s">
        <v>73</v>
      </c>
      <c r="C125" s="36">
        <v>559</v>
      </c>
      <c r="D125" s="34" t="s">
        <v>18</v>
      </c>
      <c r="E125" s="52">
        <v>3111</v>
      </c>
      <c r="F125" s="33" t="s">
        <v>19</v>
      </c>
      <c r="G125" s="66"/>
      <c r="H125" s="39">
        <v>101000</v>
      </c>
      <c r="I125" s="40"/>
      <c r="J125" s="40"/>
      <c r="K125" s="39">
        <f t="shared" si="9"/>
        <v>101000</v>
      </c>
    </row>
    <row r="126" spans="1:11" s="51" customFormat="1" x14ac:dyDescent="0.2">
      <c r="A126" s="28">
        <v>51298</v>
      </c>
      <c r="B126" s="29" t="s">
        <v>73</v>
      </c>
      <c r="C126" s="30">
        <v>559</v>
      </c>
      <c r="D126" s="28"/>
      <c r="E126" s="50">
        <v>313</v>
      </c>
      <c r="F126" s="41"/>
      <c r="G126" s="65"/>
      <c r="H126" s="55">
        <f t="shared" ref="H126:J126" si="20">H127</f>
        <v>20000</v>
      </c>
      <c r="I126" s="55">
        <f t="shared" si="20"/>
        <v>0</v>
      </c>
      <c r="J126" s="55">
        <f t="shared" si="20"/>
        <v>0</v>
      </c>
      <c r="K126" s="55">
        <f t="shared" si="9"/>
        <v>20000</v>
      </c>
    </row>
    <row r="127" spans="1:11" ht="15" x14ac:dyDescent="0.2">
      <c r="A127" s="34">
        <v>51298</v>
      </c>
      <c r="B127" s="35" t="s">
        <v>73</v>
      </c>
      <c r="C127" s="36">
        <v>559</v>
      </c>
      <c r="D127" s="34" t="s">
        <v>18</v>
      </c>
      <c r="E127" s="52">
        <v>3132</v>
      </c>
      <c r="F127" s="33" t="s">
        <v>20</v>
      </c>
      <c r="H127" s="39">
        <v>20000</v>
      </c>
      <c r="I127" s="40"/>
      <c r="J127" s="40"/>
      <c r="K127" s="39">
        <f t="shared" si="9"/>
        <v>20000</v>
      </c>
    </row>
    <row r="128" spans="1:11" s="49" customFormat="1" x14ac:dyDescent="0.2">
      <c r="A128" s="53">
        <v>51298</v>
      </c>
      <c r="B128" s="63" t="s">
        <v>73</v>
      </c>
      <c r="C128" s="24">
        <v>559</v>
      </c>
      <c r="D128" s="63"/>
      <c r="E128" s="25">
        <v>32</v>
      </c>
      <c r="F128" s="26"/>
      <c r="G128" s="26"/>
      <c r="H128" s="64">
        <f>H129+H133+H135+H131</f>
        <v>575000</v>
      </c>
      <c r="I128" s="64">
        <f>I129+I133+I135+I131</f>
        <v>387812</v>
      </c>
      <c r="J128" s="64">
        <f>J129+J133+J135+J131</f>
        <v>0</v>
      </c>
      <c r="K128" s="64">
        <f t="shared" si="9"/>
        <v>187188</v>
      </c>
    </row>
    <row r="129" spans="1:11" s="49" customFormat="1" x14ac:dyDescent="0.2">
      <c r="A129" s="28">
        <v>51298</v>
      </c>
      <c r="B129" s="29" t="s">
        <v>73</v>
      </c>
      <c r="C129" s="30">
        <v>559</v>
      </c>
      <c r="D129" s="28"/>
      <c r="E129" s="50">
        <v>321</v>
      </c>
      <c r="F129" s="41"/>
      <c r="G129" s="65"/>
      <c r="H129" s="55">
        <f>H130</f>
        <v>39000</v>
      </c>
      <c r="I129" s="55">
        <f>I130</f>
        <v>0</v>
      </c>
      <c r="J129" s="55">
        <f>J130</f>
        <v>0</v>
      </c>
      <c r="K129" s="55">
        <f t="shared" si="9"/>
        <v>39000</v>
      </c>
    </row>
    <row r="130" spans="1:11" s="49" customFormat="1" ht="15" x14ac:dyDescent="0.2">
      <c r="A130" s="34">
        <v>51298</v>
      </c>
      <c r="B130" s="35" t="s">
        <v>73</v>
      </c>
      <c r="C130" s="36">
        <v>559</v>
      </c>
      <c r="D130" s="34" t="s">
        <v>18</v>
      </c>
      <c r="E130" s="52">
        <v>3211</v>
      </c>
      <c r="F130" s="33" t="s">
        <v>13</v>
      </c>
      <c r="G130" s="66"/>
      <c r="H130" s="39">
        <v>39000</v>
      </c>
      <c r="I130" s="40"/>
      <c r="J130" s="40"/>
      <c r="K130" s="39">
        <f t="shared" si="9"/>
        <v>39000</v>
      </c>
    </row>
    <row r="131" spans="1:11" s="51" customFormat="1" x14ac:dyDescent="0.2">
      <c r="A131" s="28">
        <v>51298</v>
      </c>
      <c r="B131" s="29" t="s">
        <v>73</v>
      </c>
      <c r="C131" s="30">
        <v>559</v>
      </c>
      <c r="D131" s="28"/>
      <c r="E131" s="50">
        <v>322</v>
      </c>
      <c r="F131" s="41"/>
      <c r="G131" s="65"/>
      <c r="H131" s="55">
        <f>H132</f>
        <v>22000</v>
      </c>
      <c r="I131" s="55">
        <f>I132</f>
        <v>22000</v>
      </c>
      <c r="J131" s="55">
        <f>J132</f>
        <v>0</v>
      </c>
      <c r="K131" s="55">
        <f t="shared" si="9"/>
        <v>0</v>
      </c>
    </row>
    <row r="132" spans="1:11" s="43" customFormat="1" x14ac:dyDescent="0.2">
      <c r="A132" s="34">
        <v>51298</v>
      </c>
      <c r="B132" s="35" t="s">
        <v>73</v>
      </c>
      <c r="C132" s="36">
        <v>559</v>
      </c>
      <c r="D132" s="34" t="s">
        <v>18</v>
      </c>
      <c r="E132" s="52">
        <v>3221</v>
      </c>
      <c r="F132" s="33" t="s">
        <v>21</v>
      </c>
      <c r="G132" s="66"/>
      <c r="H132" s="39">
        <v>22000</v>
      </c>
      <c r="I132" s="40">
        <v>22000</v>
      </c>
      <c r="J132" s="40"/>
      <c r="K132" s="39">
        <f t="shared" si="9"/>
        <v>0</v>
      </c>
    </row>
    <row r="133" spans="1:11" s="49" customFormat="1" x14ac:dyDescent="0.2">
      <c r="A133" s="28">
        <v>51298</v>
      </c>
      <c r="B133" s="29" t="s">
        <v>73</v>
      </c>
      <c r="C133" s="30">
        <v>559</v>
      </c>
      <c r="D133" s="28"/>
      <c r="E133" s="50">
        <v>323</v>
      </c>
      <c r="F133" s="41"/>
      <c r="G133" s="65"/>
      <c r="H133" s="55">
        <f>H134</f>
        <v>393000</v>
      </c>
      <c r="I133" s="55">
        <f>I134</f>
        <v>270812</v>
      </c>
      <c r="J133" s="55">
        <f>J134</f>
        <v>0</v>
      </c>
      <c r="K133" s="55">
        <f t="shared" si="9"/>
        <v>122188</v>
      </c>
    </row>
    <row r="134" spans="1:11" s="49" customFormat="1" ht="15" x14ac:dyDescent="0.2">
      <c r="A134" s="34">
        <v>51298</v>
      </c>
      <c r="B134" s="35" t="s">
        <v>73</v>
      </c>
      <c r="C134" s="36">
        <v>559</v>
      </c>
      <c r="D134" s="34" t="s">
        <v>18</v>
      </c>
      <c r="E134" s="52">
        <v>3237</v>
      </c>
      <c r="F134" s="33" t="s">
        <v>24</v>
      </c>
      <c r="G134" s="66"/>
      <c r="H134" s="39">
        <v>393000</v>
      </c>
      <c r="I134" s="40">
        <v>270812</v>
      </c>
      <c r="J134" s="40"/>
      <c r="K134" s="39">
        <f t="shared" si="9"/>
        <v>122188</v>
      </c>
    </row>
    <row r="135" spans="1:11" s="51" customFormat="1" x14ac:dyDescent="0.2">
      <c r="A135" s="28">
        <v>51298</v>
      </c>
      <c r="B135" s="29" t="s">
        <v>73</v>
      </c>
      <c r="C135" s="30">
        <v>559</v>
      </c>
      <c r="D135" s="28"/>
      <c r="E135" s="50">
        <v>329</v>
      </c>
      <c r="F135" s="41"/>
      <c r="G135" s="65"/>
      <c r="H135" s="55">
        <f>H136</f>
        <v>121000</v>
      </c>
      <c r="I135" s="55">
        <f>I136</f>
        <v>95000</v>
      </c>
      <c r="J135" s="55">
        <f>J136</f>
        <v>0</v>
      </c>
      <c r="K135" s="55">
        <f t="shared" si="9"/>
        <v>26000</v>
      </c>
    </row>
    <row r="136" spans="1:11" s="43" customFormat="1" x14ac:dyDescent="0.2">
      <c r="A136" s="34">
        <v>51298</v>
      </c>
      <c r="B136" s="35" t="s">
        <v>73</v>
      </c>
      <c r="C136" s="36">
        <v>559</v>
      </c>
      <c r="D136" s="34" t="s">
        <v>18</v>
      </c>
      <c r="E136" s="52">
        <v>3293</v>
      </c>
      <c r="F136" s="33" t="s">
        <v>37</v>
      </c>
      <c r="G136" s="66"/>
      <c r="H136" s="39">
        <v>121000</v>
      </c>
      <c r="I136" s="40">
        <v>95000</v>
      </c>
      <c r="J136" s="40"/>
      <c r="K136" s="39">
        <f t="shared" si="9"/>
        <v>26000</v>
      </c>
    </row>
    <row r="137" spans="1:11" s="51" customFormat="1" x14ac:dyDescent="0.2">
      <c r="A137" s="53">
        <v>51298</v>
      </c>
      <c r="B137" s="63" t="s">
        <v>73</v>
      </c>
      <c r="C137" s="24">
        <v>559</v>
      </c>
      <c r="D137" s="63"/>
      <c r="E137" s="25">
        <v>41</v>
      </c>
      <c r="F137" s="26"/>
      <c r="G137" s="26"/>
      <c r="H137" s="64">
        <f t="shared" ref="H137:J138" si="21">H138</f>
        <v>1000</v>
      </c>
      <c r="I137" s="64">
        <f t="shared" si="21"/>
        <v>1000</v>
      </c>
      <c r="J137" s="64">
        <f t="shared" si="21"/>
        <v>0</v>
      </c>
      <c r="K137" s="64">
        <f t="shared" si="9"/>
        <v>0</v>
      </c>
    </row>
    <row r="138" spans="1:11" s="43" customFormat="1" x14ac:dyDescent="0.2">
      <c r="A138" s="28">
        <v>51298</v>
      </c>
      <c r="B138" s="29" t="s">
        <v>73</v>
      </c>
      <c r="C138" s="30">
        <v>559</v>
      </c>
      <c r="D138" s="28"/>
      <c r="E138" s="50">
        <v>412</v>
      </c>
      <c r="F138" s="41"/>
      <c r="G138" s="65"/>
      <c r="H138" s="55">
        <f t="shared" si="21"/>
        <v>1000</v>
      </c>
      <c r="I138" s="55">
        <f t="shared" si="21"/>
        <v>1000</v>
      </c>
      <c r="J138" s="55">
        <f t="shared" si="21"/>
        <v>0</v>
      </c>
      <c r="K138" s="55">
        <f t="shared" si="9"/>
        <v>0</v>
      </c>
    </row>
    <row r="139" spans="1:11" s="49" customFormat="1" ht="15" x14ac:dyDescent="0.2">
      <c r="A139" s="34">
        <v>51298</v>
      </c>
      <c r="B139" s="35" t="s">
        <v>73</v>
      </c>
      <c r="C139" s="36">
        <v>559</v>
      </c>
      <c r="D139" s="34" t="s">
        <v>18</v>
      </c>
      <c r="E139" s="52">
        <v>4126</v>
      </c>
      <c r="F139" s="33" t="s">
        <v>31</v>
      </c>
      <c r="G139" s="66"/>
      <c r="H139" s="39">
        <v>1000</v>
      </c>
      <c r="I139" s="40">
        <v>1000</v>
      </c>
      <c r="J139" s="40"/>
      <c r="K139" s="39">
        <f t="shared" si="9"/>
        <v>0</v>
      </c>
    </row>
    <row r="140" spans="1:11" s="51" customFormat="1" x14ac:dyDescent="0.2">
      <c r="A140" s="53">
        <v>51298</v>
      </c>
      <c r="B140" s="63" t="s">
        <v>73</v>
      </c>
      <c r="C140" s="24">
        <v>559</v>
      </c>
      <c r="D140" s="63"/>
      <c r="E140" s="25">
        <v>45</v>
      </c>
      <c r="F140" s="26"/>
      <c r="G140" s="26"/>
      <c r="H140" s="64">
        <f>SUM(H141)</f>
        <v>319000</v>
      </c>
      <c r="I140" s="64">
        <f t="shared" ref="I140:J141" si="22">SUM(I141)</f>
        <v>319000</v>
      </c>
      <c r="J140" s="64">
        <f t="shared" si="22"/>
        <v>0</v>
      </c>
      <c r="K140" s="64">
        <f t="shared" si="9"/>
        <v>0</v>
      </c>
    </row>
    <row r="141" spans="1:11" s="43" customFormat="1" x14ac:dyDescent="0.2">
      <c r="A141" s="28">
        <v>51298</v>
      </c>
      <c r="B141" s="29" t="s">
        <v>73</v>
      </c>
      <c r="C141" s="30">
        <v>559</v>
      </c>
      <c r="D141" s="28"/>
      <c r="E141" s="50">
        <v>454</v>
      </c>
      <c r="F141" s="41"/>
      <c r="G141" s="65"/>
      <c r="H141" s="55">
        <f>SUM(H142)</f>
        <v>319000</v>
      </c>
      <c r="I141" s="55">
        <f t="shared" si="22"/>
        <v>319000</v>
      </c>
      <c r="J141" s="55">
        <f t="shared" si="22"/>
        <v>0</v>
      </c>
      <c r="K141" s="55">
        <f t="shared" ref="K141:K204" si="23">H141-I141+J141</f>
        <v>0</v>
      </c>
    </row>
    <row r="142" spans="1:11" s="51" customFormat="1" ht="30" x14ac:dyDescent="0.2">
      <c r="A142" s="34">
        <v>51298</v>
      </c>
      <c r="B142" s="35" t="s">
        <v>73</v>
      </c>
      <c r="C142" s="36">
        <v>559</v>
      </c>
      <c r="D142" s="34" t="s">
        <v>18</v>
      </c>
      <c r="E142" s="52">
        <v>4541</v>
      </c>
      <c r="F142" s="33" t="s">
        <v>62</v>
      </c>
      <c r="G142" s="66"/>
      <c r="H142" s="39">
        <v>319000</v>
      </c>
      <c r="I142" s="40">
        <v>319000</v>
      </c>
      <c r="J142" s="40"/>
      <c r="K142" s="39">
        <f t="shared" si="23"/>
        <v>0</v>
      </c>
    </row>
    <row r="143" spans="1:11" s="43" customFormat="1" ht="67.5" x14ac:dyDescent="0.2">
      <c r="A143" s="42">
        <v>51298</v>
      </c>
      <c r="B143" s="18" t="s">
        <v>75</v>
      </c>
      <c r="C143" s="18"/>
      <c r="D143" s="18"/>
      <c r="E143" s="19"/>
      <c r="F143" s="20" t="s">
        <v>76</v>
      </c>
      <c r="G143" s="21" t="s">
        <v>17</v>
      </c>
      <c r="H143" s="22">
        <f>H144+H149+H165+H170+H177+H156+H160+H181</f>
        <v>1312000</v>
      </c>
      <c r="I143" s="22">
        <f t="shared" ref="I143:J143" si="24">I144+I149+I165+I170+I177+I156+I160+I181</f>
        <v>983000</v>
      </c>
      <c r="J143" s="22">
        <f t="shared" si="24"/>
        <v>187000</v>
      </c>
      <c r="K143" s="22">
        <f t="shared" si="23"/>
        <v>516000</v>
      </c>
    </row>
    <row r="144" spans="1:11" s="51" customFormat="1" x14ac:dyDescent="0.2">
      <c r="A144" s="53">
        <v>51298</v>
      </c>
      <c r="B144" s="63" t="s">
        <v>75</v>
      </c>
      <c r="C144" s="24">
        <v>43</v>
      </c>
      <c r="D144" s="63"/>
      <c r="E144" s="25">
        <v>31</v>
      </c>
      <c r="F144" s="26"/>
      <c r="G144" s="26"/>
      <c r="H144" s="64">
        <f>H145+H147</f>
        <v>27000</v>
      </c>
      <c r="I144" s="64">
        <f>I145+I147</f>
        <v>13000</v>
      </c>
      <c r="J144" s="64">
        <f>J145+J147</f>
        <v>0</v>
      </c>
      <c r="K144" s="64">
        <f t="shared" si="23"/>
        <v>14000</v>
      </c>
    </row>
    <row r="145" spans="1:11" s="43" customFormat="1" x14ac:dyDescent="0.2">
      <c r="A145" s="28">
        <v>51298</v>
      </c>
      <c r="B145" s="29" t="s">
        <v>75</v>
      </c>
      <c r="C145" s="30">
        <v>43</v>
      </c>
      <c r="D145" s="28"/>
      <c r="E145" s="50">
        <v>311</v>
      </c>
      <c r="F145" s="41"/>
      <c r="G145" s="65"/>
      <c r="H145" s="55">
        <f>H146</f>
        <v>22000</v>
      </c>
      <c r="I145" s="55">
        <f>I146</f>
        <v>10000</v>
      </c>
      <c r="J145" s="55">
        <f>J146</f>
        <v>0</v>
      </c>
      <c r="K145" s="55">
        <f t="shared" si="23"/>
        <v>12000</v>
      </c>
    </row>
    <row r="146" spans="1:11" s="43" customFormat="1" x14ac:dyDescent="0.2">
      <c r="A146" s="34">
        <v>51298</v>
      </c>
      <c r="B146" s="35" t="s">
        <v>75</v>
      </c>
      <c r="C146" s="36">
        <v>43</v>
      </c>
      <c r="D146" s="34" t="s">
        <v>18</v>
      </c>
      <c r="E146" s="52">
        <v>3111</v>
      </c>
      <c r="F146" s="33" t="s">
        <v>19</v>
      </c>
      <c r="G146" s="66"/>
      <c r="H146" s="39">
        <v>22000</v>
      </c>
      <c r="I146" s="40">
        <v>10000</v>
      </c>
      <c r="J146" s="40"/>
      <c r="K146" s="39">
        <f t="shared" si="23"/>
        <v>12000</v>
      </c>
    </row>
    <row r="147" spans="1:11" s="43" customFormat="1" x14ac:dyDescent="0.2">
      <c r="A147" s="28">
        <v>51298</v>
      </c>
      <c r="B147" s="29" t="s">
        <v>75</v>
      </c>
      <c r="C147" s="30">
        <v>43</v>
      </c>
      <c r="D147" s="28"/>
      <c r="E147" s="50">
        <v>313</v>
      </c>
      <c r="F147" s="41"/>
      <c r="G147" s="65"/>
      <c r="H147" s="55">
        <f t="shared" ref="H147:J147" si="25">H148</f>
        <v>5000</v>
      </c>
      <c r="I147" s="55">
        <f t="shared" si="25"/>
        <v>3000</v>
      </c>
      <c r="J147" s="55">
        <f t="shared" si="25"/>
        <v>0</v>
      </c>
      <c r="K147" s="55">
        <f t="shared" si="23"/>
        <v>2000</v>
      </c>
    </row>
    <row r="148" spans="1:11" ht="15" x14ac:dyDescent="0.2">
      <c r="A148" s="34">
        <v>51298</v>
      </c>
      <c r="B148" s="35" t="s">
        <v>75</v>
      </c>
      <c r="C148" s="36">
        <v>43</v>
      </c>
      <c r="D148" s="34" t="s">
        <v>18</v>
      </c>
      <c r="E148" s="52">
        <v>3132</v>
      </c>
      <c r="F148" s="33" t="s">
        <v>20</v>
      </c>
      <c r="H148" s="39">
        <v>5000</v>
      </c>
      <c r="I148" s="40">
        <v>3000</v>
      </c>
      <c r="J148" s="40"/>
      <c r="K148" s="39">
        <f t="shared" si="23"/>
        <v>2000</v>
      </c>
    </row>
    <row r="149" spans="1:11" x14ac:dyDescent="0.2">
      <c r="A149" s="53">
        <v>51298</v>
      </c>
      <c r="B149" s="63" t="s">
        <v>75</v>
      </c>
      <c r="C149" s="24">
        <v>43</v>
      </c>
      <c r="D149" s="63"/>
      <c r="E149" s="25">
        <v>32</v>
      </c>
      <c r="F149" s="26"/>
      <c r="G149" s="26"/>
      <c r="H149" s="64">
        <f>H150+H154+H152</f>
        <v>86000</v>
      </c>
      <c r="I149" s="64">
        <f>I150+I154+I152</f>
        <v>83000</v>
      </c>
      <c r="J149" s="64">
        <f>J150+J154+J152</f>
        <v>0</v>
      </c>
      <c r="K149" s="64">
        <f t="shared" si="23"/>
        <v>3000</v>
      </c>
    </row>
    <row r="150" spans="1:11" s="43" customFormat="1" x14ac:dyDescent="0.2">
      <c r="A150" s="28">
        <v>51298</v>
      </c>
      <c r="B150" s="29" t="s">
        <v>75</v>
      </c>
      <c r="C150" s="30">
        <v>43</v>
      </c>
      <c r="D150" s="28"/>
      <c r="E150" s="50">
        <v>321</v>
      </c>
      <c r="F150" s="41"/>
      <c r="G150" s="65"/>
      <c r="H150" s="55">
        <f>H151</f>
        <v>3000</v>
      </c>
      <c r="I150" s="55">
        <f>I151</f>
        <v>0</v>
      </c>
      <c r="J150" s="55">
        <f>J151</f>
        <v>0</v>
      </c>
      <c r="K150" s="55">
        <f t="shared" si="23"/>
        <v>3000</v>
      </c>
    </row>
    <row r="151" spans="1:11" s="43" customFormat="1" x14ac:dyDescent="0.2">
      <c r="A151" s="34">
        <v>51298</v>
      </c>
      <c r="B151" s="35" t="s">
        <v>75</v>
      </c>
      <c r="C151" s="36">
        <v>43</v>
      </c>
      <c r="D151" s="34" t="s">
        <v>18</v>
      </c>
      <c r="E151" s="52">
        <v>3211</v>
      </c>
      <c r="F151" s="33" t="s">
        <v>13</v>
      </c>
      <c r="G151" s="66"/>
      <c r="H151" s="39">
        <v>3000</v>
      </c>
      <c r="I151" s="40"/>
      <c r="J151" s="40"/>
      <c r="K151" s="39">
        <f t="shared" si="23"/>
        <v>3000</v>
      </c>
    </row>
    <row r="152" spans="1:11" s="43" customFormat="1" x14ac:dyDescent="0.2">
      <c r="A152" s="28">
        <v>51298</v>
      </c>
      <c r="B152" s="29" t="s">
        <v>75</v>
      </c>
      <c r="C152" s="30">
        <v>43</v>
      </c>
      <c r="D152" s="28"/>
      <c r="E152" s="50">
        <v>322</v>
      </c>
      <c r="F152" s="41"/>
      <c r="G152" s="65"/>
      <c r="H152" s="55">
        <f>H153</f>
        <v>4000</v>
      </c>
      <c r="I152" s="55">
        <f>I153</f>
        <v>4000</v>
      </c>
      <c r="J152" s="55">
        <f>J153</f>
        <v>0</v>
      </c>
      <c r="K152" s="55">
        <f t="shared" si="23"/>
        <v>0</v>
      </c>
    </row>
    <row r="153" spans="1:11" s="43" customFormat="1" x14ac:dyDescent="0.2">
      <c r="A153" s="34">
        <v>51298</v>
      </c>
      <c r="B153" s="35" t="s">
        <v>75</v>
      </c>
      <c r="C153" s="36">
        <v>43</v>
      </c>
      <c r="D153" s="34" t="s">
        <v>18</v>
      </c>
      <c r="E153" s="52">
        <v>3221</v>
      </c>
      <c r="F153" s="33" t="s">
        <v>21</v>
      </c>
      <c r="G153" s="66"/>
      <c r="H153" s="39">
        <v>4000</v>
      </c>
      <c r="I153" s="40">
        <v>4000</v>
      </c>
      <c r="J153" s="40"/>
      <c r="K153" s="39">
        <f t="shared" si="23"/>
        <v>0</v>
      </c>
    </row>
    <row r="154" spans="1:11" x14ac:dyDescent="0.2">
      <c r="A154" s="28">
        <v>51298</v>
      </c>
      <c r="B154" s="29" t="s">
        <v>75</v>
      </c>
      <c r="C154" s="30">
        <v>43</v>
      </c>
      <c r="D154" s="28"/>
      <c r="E154" s="50">
        <v>323</v>
      </c>
      <c r="F154" s="41"/>
      <c r="G154" s="65"/>
      <c r="H154" s="55">
        <f>H155</f>
        <v>79000</v>
      </c>
      <c r="I154" s="55">
        <f>I155</f>
        <v>79000</v>
      </c>
      <c r="J154" s="55">
        <f>J155</f>
        <v>0</v>
      </c>
      <c r="K154" s="55">
        <f t="shared" si="23"/>
        <v>0</v>
      </c>
    </row>
    <row r="155" spans="1:11" s="43" customFormat="1" x14ac:dyDescent="0.2">
      <c r="A155" s="34">
        <v>51298</v>
      </c>
      <c r="B155" s="35" t="s">
        <v>75</v>
      </c>
      <c r="C155" s="36">
        <v>43</v>
      </c>
      <c r="D155" s="34" t="s">
        <v>18</v>
      </c>
      <c r="E155" s="52">
        <v>3237</v>
      </c>
      <c r="F155" s="33" t="s">
        <v>24</v>
      </c>
      <c r="G155" s="66"/>
      <c r="H155" s="39">
        <v>79000</v>
      </c>
      <c r="I155" s="40">
        <v>79000</v>
      </c>
      <c r="J155" s="40"/>
      <c r="K155" s="39">
        <f t="shared" si="23"/>
        <v>0</v>
      </c>
    </row>
    <row r="156" spans="1:11" s="43" customFormat="1" x14ac:dyDescent="0.2">
      <c r="A156" s="53">
        <v>51298</v>
      </c>
      <c r="B156" s="63" t="s">
        <v>75</v>
      </c>
      <c r="C156" s="24">
        <v>43</v>
      </c>
      <c r="D156" s="63"/>
      <c r="E156" s="25">
        <v>42</v>
      </c>
      <c r="F156" s="26"/>
      <c r="G156" s="26"/>
      <c r="H156" s="64">
        <f t="shared" ref="H156:J156" si="26">H157</f>
        <v>68000</v>
      </c>
      <c r="I156" s="64">
        <f t="shared" si="26"/>
        <v>68000</v>
      </c>
      <c r="J156" s="64">
        <f t="shared" si="26"/>
        <v>0</v>
      </c>
      <c r="K156" s="64">
        <f t="shared" si="23"/>
        <v>0</v>
      </c>
    </row>
    <row r="157" spans="1:11" s="43" customFormat="1" x14ac:dyDescent="0.2">
      <c r="A157" s="28">
        <v>51298</v>
      </c>
      <c r="B157" s="29" t="s">
        <v>75</v>
      </c>
      <c r="C157" s="30">
        <v>43</v>
      </c>
      <c r="D157" s="28"/>
      <c r="E157" s="50">
        <v>422</v>
      </c>
      <c r="F157" s="41"/>
      <c r="G157" s="65"/>
      <c r="H157" s="55">
        <f>SUM(H158:H159)</f>
        <v>68000</v>
      </c>
      <c r="I157" s="55">
        <f t="shared" ref="I157:J157" si="27">SUM(I158:I159)</f>
        <v>68000</v>
      </c>
      <c r="J157" s="55">
        <f t="shared" si="27"/>
        <v>0</v>
      </c>
      <c r="K157" s="55">
        <f t="shared" si="23"/>
        <v>0</v>
      </c>
    </row>
    <row r="158" spans="1:11" s="43" customFormat="1" x14ac:dyDescent="0.2">
      <c r="A158" s="34">
        <v>51298</v>
      </c>
      <c r="B158" s="35" t="s">
        <v>75</v>
      </c>
      <c r="C158" s="36">
        <v>43</v>
      </c>
      <c r="D158" s="34" t="s">
        <v>18</v>
      </c>
      <c r="E158" s="52">
        <v>4222</v>
      </c>
      <c r="F158" s="33" t="s">
        <v>33</v>
      </c>
      <c r="G158" s="66"/>
      <c r="H158" s="39">
        <v>0</v>
      </c>
      <c r="I158" s="40"/>
      <c r="J158" s="40"/>
      <c r="K158" s="39">
        <f t="shared" si="23"/>
        <v>0</v>
      </c>
    </row>
    <row r="159" spans="1:11" ht="15" x14ac:dyDescent="0.2">
      <c r="A159" s="34">
        <v>51298</v>
      </c>
      <c r="B159" s="35" t="s">
        <v>75</v>
      </c>
      <c r="C159" s="36">
        <v>43</v>
      </c>
      <c r="D159" s="34" t="s">
        <v>18</v>
      </c>
      <c r="E159" s="52">
        <v>4227</v>
      </c>
      <c r="F159" s="33" t="s">
        <v>34</v>
      </c>
      <c r="H159" s="39">
        <v>68000</v>
      </c>
      <c r="I159" s="40">
        <v>68000</v>
      </c>
      <c r="J159" s="40"/>
      <c r="K159" s="39">
        <f t="shared" si="23"/>
        <v>0</v>
      </c>
    </row>
    <row r="160" spans="1:11" s="43" customFormat="1" x14ac:dyDescent="0.2">
      <c r="A160" s="53">
        <v>51298</v>
      </c>
      <c r="B160" s="63" t="s">
        <v>75</v>
      </c>
      <c r="C160" s="24">
        <v>43</v>
      </c>
      <c r="D160" s="63"/>
      <c r="E160" s="25">
        <v>45</v>
      </c>
      <c r="F160" s="26"/>
      <c r="G160" s="26"/>
      <c r="H160" s="64">
        <f>H161+H163</f>
        <v>113000</v>
      </c>
      <c r="I160" s="64">
        <f t="shared" ref="I160:J160" si="28">I161+I163</f>
        <v>79000</v>
      </c>
      <c r="J160" s="64">
        <f t="shared" si="28"/>
        <v>28000</v>
      </c>
      <c r="K160" s="64">
        <f t="shared" si="23"/>
        <v>62000</v>
      </c>
    </row>
    <row r="161" spans="1:11" s="43" customFormat="1" x14ac:dyDescent="0.2">
      <c r="A161" s="28">
        <v>51298</v>
      </c>
      <c r="B161" s="29" t="s">
        <v>75</v>
      </c>
      <c r="C161" s="30">
        <v>43</v>
      </c>
      <c r="D161" s="28"/>
      <c r="E161" s="50">
        <v>452</v>
      </c>
      <c r="F161" s="41"/>
      <c r="G161" s="65"/>
      <c r="H161" s="55">
        <f>SUM(H162)</f>
        <v>34000</v>
      </c>
      <c r="I161" s="55">
        <f t="shared" ref="I161:J161" si="29">SUM(I162)</f>
        <v>0</v>
      </c>
      <c r="J161" s="55">
        <f t="shared" si="29"/>
        <v>28000</v>
      </c>
      <c r="K161" s="55">
        <f t="shared" si="23"/>
        <v>62000</v>
      </c>
    </row>
    <row r="162" spans="1:11" s="43" customFormat="1" x14ac:dyDescent="0.2">
      <c r="A162" s="34">
        <v>51298</v>
      </c>
      <c r="B162" s="35" t="s">
        <v>75</v>
      </c>
      <c r="C162" s="36">
        <v>43</v>
      </c>
      <c r="D162" s="34" t="s">
        <v>18</v>
      </c>
      <c r="E162" s="52">
        <v>4521</v>
      </c>
      <c r="F162" s="33" t="s">
        <v>35</v>
      </c>
      <c r="G162" s="66"/>
      <c r="H162" s="39">
        <v>34000</v>
      </c>
      <c r="I162" s="40"/>
      <c r="J162" s="40">
        <v>28000</v>
      </c>
      <c r="K162" s="39">
        <f t="shared" si="23"/>
        <v>62000</v>
      </c>
    </row>
    <row r="163" spans="1:11" s="43" customFormat="1" x14ac:dyDescent="0.2">
      <c r="A163" s="28">
        <v>51298</v>
      </c>
      <c r="B163" s="29" t="s">
        <v>75</v>
      </c>
      <c r="C163" s="30">
        <v>43</v>
      </c>
      <c r="D163" s="28"/>
      <c r="E163" s="50">
        <v>454</v>
      </c>
      <c r="F163" s="41"/>
      <c r="G163" s="65"/>
      <c r="H163" s="55">
        <f>SUM(H164)</f>
        <v>79000</v>
      </c>
      <c r="I163" s="55">
        <f t="shared" ref="I163:J163" si="30">SUM(I164)</f>
        <v>79000</v>
      </c>
      <c r="J163" s="55">
        <f t="shared" si="30"/>
        <v>0</v>
      </c>
      <c r="K163" s="55">
        <f t="shared" si="23"/>
        <v>0</v>
      </c>
    </row>
    <row r="164" spans="1:11" s="43" customFormat="1" ht="30" x14ac:dyDescent="0.2">
      <c r="A164" s="34">
        <v>51298</v>
      </c>
      <c r="B164" s="35" t="s">
        <v>75</v>
      </c>
      <c r="C164" s="36">
        <v>43</v>
      </c>
      <c r="D164" s="34" t="s">
        <v>18</v>
      </c>
      <c r="E164" s="52">
        <v>4541</v>
      </c>
      <c r="F164" s="33" t="s">
        <v>62</v>
      </c>
      <c r="G164" s="66"/>
      <c r="H164" s="39">
        <v>79000</v>
      </c>
      <c r="I164" s="40">
        <v>79000</v>
      </c>
      <c r="J164" s="40"/>
      <c r="K164" s="39">
        <f t="shared" si="23"/>
        <v>0</v>
      </c>
    </row>
    <row r="165" spans="1:11" s="43" customFormat="1" x14ac:dyDescent="0.2">
      <c r="A165" s="53">
        <v>51298</v>
      </c>
      <c r="B165" s="63" t="s">
        <v>75</v>
      </c>
      <c r="C165" s="24">
        <v>559</v>
      </c>
      <c r="D165" s="63"/>
      <c r="E165" s="25">
        <v>31</v>
      </c>
      <c r="F165" s="26"/>
      <c r="G165" s="26"/>
      <c r="H165" s="64">
        <f>H166+H168</f>
        <v>148000</v>
      </c>
      <c r="I165" s="64">
        <f>I166+I168</f>
        <v>74000</v>
      </c>
      <c r="J165" s="64">
        <f>J166+J168</f>
        <v>0</v>
      </c>
      <c r="K165" s="64">
        <f t="shared" si="23"/>
        <v>74000</v>
      </c>
    </row>
    <row r="166" spans="1:11" s="43" customFormat="1" x14ac:dyDescent="0.2">
      <c r="A166" s="28">
        <v>51298</v>
      </c>
      <c r="B166" s="29" t="s">
        <v>75</v>
      </c>
      <c r="C166" s="30">
        <v>559</v>
      </c>
      <c r="D166" s="28"/>
      <c r="E166" s="50">
        <v>311</v>
      </c>
      <c r="F166" s="41"/>
      <c r="G166" s="65"/>
      <c r="H166" s="55">
        <f>H167</f>
        <v>123000</v>
      </c>
      <c r="I166" s="55">
        <f>I167</f>
        <v>60000</v>
      </c>
      <c r="J166" s="55">
        <f>J167</f>
        <v>0</v>
      </c>
      <c r="K166" s="55">
        <f t="shared" si="23"/>
        <v>63000</v>
      </c>
    </row>
    <row r="167" spans="1:11" s="43" customFormat="1" x14ac:dyDescent="0.2">
      <c r="A167" s="34">
        <v>51298</v>
      </c>
      <c r="B167" s="35" t="s">
        <v>75</v>
      </c>
      <c r="C167" s="36">
        <v>559</v>
      </c>
      <c r="D167" s="34" t="s">
        <v>18</v>
      </c>
      <c r="E167" s="52">
        <v>3111</v>
      </c>
      <c r="F167" s="33" t="s">
        <v>19</v>
      </c>
      <c r="G167" s="66"/>
      <c r="H167" s="39">
        <v>123000</v>
      </c>
      <c r="I167" s="40">
        <v>60000</v>
      </c>
      <c r="J167" s="40"/>
      <c r="K167" s="39">
        <f t="shared" si="23"/>
        <v>63000</v>
      </c>
    </row>
    <row r="168" spans="1:11" s="43" customFormat="1" x14ac:dyDescent="0.2">
      <c r="A168" s="28">
        <v>51298</v>
      </c>
      <c r="B168" s="29" t="s">
        <v>75</v>
      </c>
      <c r="C168" s="30">
        <v>559</v>
      </c>
      <c r="D168" s="28"/>
      <c r="E168" s="50">
        <v>313</v>
      </c>
      <c r="F168" s="41"/>
      <c r="G168" s="65"/>
      <c r="H168" s="55">
        <f t="shared" ref="H168:J168" si="31">H169</f>
        <v>25000</v>
      </c>
      <c r="I168" s="55">
        <f t="shared" si="31"/>
        <v>14000</v>
      </c>
      <c r="J168" s="55">
        <f t="shared" si="31"/>
        <v>0</v>
      </c>
      <c r="K168" s="55">
        <f t="shared" si="23"/>
        <v>11000</v>
      </c>
    </row>
    <row r="169" spans="1:11" s="43" customFormat="1" x14ac:dyDescent="0.2">
      <c r="A169" s="34">
        <v>51298</v>
      </c>
      <c r="B169" s="35" t="s">
        <v>75</v>
      </c>
      <c r="C169" s="36">
        <v>559</v>
      </c>
      <c r="D169" s="34" t="s">
        <v>18</v>
      </c>
      <c r="E169" s="52">
        <v>3132</v>
      </c>
      <c r="F169" s="33" t="s">
        <v>20</v>
      </c>
      <c r="G169" s="66"/>
      <c r="H169" s="39">
        <v>25000</v>
      </c>
      <c r="I169" s="40">
        <v>14000</v>
      </c>
      <c r="J169" s="40"/>
      <c r="K169" s="39">
        <f t="shared" si="23"/>
        <v>11000</v>
      </c>
    </row>
    <row r="170" spans="1:11" x14ac:dyDescent="0.2">
      <c r="A170" s="53">
        <v>51298</v>
      </c>
      <c r="B170" s="63" t="s">
        <v>75</v>
      </c>
      <c r="C170" s="24">
        <v>559</v>
      </c>
      <c r="D170" s="63"/>
      <c r="E170" s="25">
        <v>32</v>
      </c>
      <c r="F170" s="26"/>
      <c r="G170" s="26"/>
      <c r="H170" s="64">
        <f>H171+H175+H173</f>
        <v>40000</v>
      </c>
      <c r="I170" s="64">
        <f>I171+I175+I173</f>
        <v>27000</v>
      </c>
      <c r="J170" s="64">
        <f>J171+J175+J173</f>
        <v>0</v>
      </c>
      <c r="K170" s="64">
        <f t="shared" si="23"/>
        <v>13000</v>
      </c>
    </row>
    <row r="171" spans="1:11" s="43" customFormat="1" x14ac:dyDescent="0.2">
      <c r="A171" s="28">
        <v>51298</v>
      </c>
      <c r="B171" s="29" t="s">
        <v>75</v>
      </c>
      <c r="C171" s="30">
        <v>559</v>
      </c>
      <c r="D171" s="28"/>
      <c r="E171" s="50">
        <v>321</v>
      </c>
      <c r="F171" s="41"/>
      <c r="G171" s="65"/>
      <c r="H171" s="55">
        <f>H172</f>
        <v>13000</v>
      </c>
      <c r="I171" s="55">
        <f>I172</f>
        <v>0</v>
      </c>
      <c r="J171" s="55">
        <f>J172</f>
        <v>0</v>
      </c>
      <c r="K171" s="55">
        <f t="shared" si="23"/>
        <v>13000</v>
      </c>
    </row>
    <row r="172" spans="1:11" s="43" customFormat="1" x14ac:dyDescent="0.2">
      <c r="A172" s="34">
        <v>51298</v>
      </c>
      <c r="B172" s="35" t="s">
        <v>75</v>
      </c>
      <c r="C172" s="36">
        <v>559</v>
      </c>
      <c r="D172" s="34" t="s">
        <v>18</v>
      </c>
      <c r="E172" s="52">
        <v>3211</v>
      </c>
      <c r="F172" s="33" t="s">
        <v>13</v>
      </c>
      <c r="G172" s="66"/>
      <c r="H172" s="39">
        <v>13000</v>
      </c>
      <c r="I172" s="40"/>
      <c r="J172" s="40"/>
      <c r="K172" s="39">
        <f t="shared" si="23"/>
        <v>13000</v>
      </c>
    </row>
    <row r="173" spans="1:11" s="43" customFormat="1" x14ac:dyDescent="0.2">
      <c r="A173" s="28">
        <v>51298</v>
      </c>
      <c r="B173" s="29" t="s">
        <v>75</v>
      </c>
      <c r="C173" s="30">
        <v>559</v>
      </c>
      <c r="D173" s="28"/>
      <c r="E173" s="50">
        <v>322</v>
      </c>
      <c r="F173" s="41"/>
      <c r="G173" s="65"/>
      <c r="H173" s="55">
        <f>H174</f>
        <v>26000</v>
      </c>
      <c r="I173" s="55">
        <f>I174</f>
        <v>26000</v>
      </c>
      <c r="J173" s="55">
        <f>J174</f>
        <v>0</v>
      </c>
      <c r="K173" s="55">
        <f t="shared" si="23"/>
        <v>0</v>
      </c>
    </row>
    <row r="174" spans="1:11" ht="15" x14ac:dyDescent="0.2">
      <c r="A174" s="34">
        <v>51298</v>
      </c>
      <c r="B174" s="35" t="s">
        <v>75</v>
      </c>
      <c r="C174" s="36">
        <v>559</v>
      </c>
      <c r="D174" s="34" t="s">
        <v>18</v>
      </c>
      <c r="E174" s="52">
        <v>3221</v>
      </c>
      <c r="F174" s="33" t="s">
        <v>21</v>
      </c>
      <c r="H174" s="39">
        <v>26000</v>
      </c>
      <c r="I174" s="40">
        <v>26000</v>
      </c>
      <c r="J174" s="40"/>
      <c r="K174" s="39">
        <f t="shared" si="23"/>
        <v>0</v>
      </c>
    </row>
    <row r="175" spans="1:11" s="43" customFormat="1" x14ac:dyDescent="0.2">
      <c r="A175" s="28">
        <v>51298</v>
      </c>
      <c r="B175" s="29" t="s">
        <v>75</v>
      </c>
      <c r="C175" s="30">
        <v>559</v>
      </c>
      <c r="D175" s="28"/>
      <c r="E175" s="50">
        <v>323</v>
      </c>
      <c r="F175" s="41"/>
      <c r="G175" s="65"/>
      <c r="H175" s="55">
        <f>H176</f>
        <v>1000</v>
      </c>
      <c r="I175" s="55">
        <f>I176</f>
        <v>1000</v>
      </c>
      <c r="J175" s="55">
        <f>J176</f>
        <v>0</v>
      </c>
      <c r="K175" s="55">
        <f t="shared" si="23"/>
        <v>0</v>
      </c>
    </row>
    <row r="176" spans="1:11" s="43" customFormat="1" x14ac:dyDescent="0.2">
      <c r="A176" s="34">
        <v>51298</v>
      </c>
      <c r="B176" s="35" t="s">
        <v>75</v>
      </c>
      <c r="C176" s="36">
        <v>559</v>
      </c>
      <c r="D176" s="34" t="s">
        <v>18</v>
      </c>
      <c r="E176" s="52">
        <v>3237</v>
      </c>
      <c r="F176" s="33" t="s">
        <v>24</v>
      </c>
      <c r="G176" s="66"/>
      <c r="H176" s="39">
        <v>1000</v>
      </c>
      <c r="I176" s="40">
        <v>1000</v>
      </c>
      <c r="J176" s="40"/>
      <c r="K176" s="39">
        <f t="shared" si="23"/>
        <v>0</v>
      </c>
    </row>
    <row r="177" spans="1:11" s="43" customFormat="1" x14ac:dyDescent="0.2">
      <c r="A177" s="53">
        <v>51298</v>
      </c>
      <c r="B177" s="63" t="s">
        <v>75</v>
      </c>
      <c r="C177" s="24">
        <v>559</v>
      </c>
      <c r="D177" s="63"/>
      <c r="E177" s="25">
        <v>42</v>
      </c>
      <c r="F177" s="26"/>
      <c r="G177" s="26"/>
      <c r="H177" s="64">
        <f t="shared" ref="H177:J177" si="32">H178</f>
        <v>193000</v>
      </c>
      <c r="I177" s="64">
        <f t="shared" si="32"/>
        <v>193000</v>
      </c>
      <c r="J177" s="64">
        <f t="shared" si="32"/>
        <v>0</v>
      </c>
      <c r="K177" s="64">
        <f t="shared" si="23"/>
        <v>0</v>
      </c>
    </row>
    <row r="178" spans="1:11" s="43" customFormat="1" x14ac:dyDescent="0.2">
      <c r="A178" s="28">
        <v>51298</v>
      </c>
      <c r="B178" s="29" t="s">
        <v>75</v>
      </c>
      <c r="C178" s="30">
        <v>559</v>
      </c>
      <c r="D178" s="28"/>
      <c r="E178" s="50">
        <v>422</v>
      </c>
      <c r="F178" s="41"/>
      <c r="G178" s="65"/>
      <c r="H178" s="55">
        <f>SUM(H179:H180)</f>
        <v>193000</v>
      </c>
      <c r="I178" s="55">
        <f t="shared" ref="I178:J178" si="33">SUM(I179:I180)</f>
        <v>193000</v>
      </c>
      <c r="J178" s="55">
        <f t="shared" si="33"/>
        <v>0</v>
      </c>
      <c r="K178" s="55">
        <f t="shared" si="23"/>
        <v>0</v>
      </c>
    </row>
    <row r="179" spans="1:11" s="23" customFormat="1" x14ac:dyDescent="0.2">
      <c r="A179" s="34">
        <v>51298</v>
      </c>
      <c r="B179" s="35" t="s">
        <v>75</v>
      </c>
      <c r="C179" s="36">
        <v>559</v>
      </c>
      <c r="D179" s="34" t="s">
        <v>18</v>
      </c>
      <c r="E179" s="52">
        <v>4222</v>
      </c>
      <c r="F179" s="33" t="s">
        <v>33</v>
      </c>
      <c r="G179" s="66"/>
      <c r="H179" s="39">
        <v>160000</v>
      </c>
      <c r="I179" s="40">
        <v>160000</v>
      </c>
      <c r="J179" s="40"/>
      <c r="K179" s="39">
        <f t="shared" si="23"/>
        <v>0</v>
      </c>
    </row>
    <row r="180" spans="1:11" s="49" customFormat="1" ht="15" x14ac:dyDescent="0.2">
      <c r="A180" s="34">
        <v>51298</v>
      </c>
      <c r="B180" s="35" t="s">
        <v>75</v>
      </c>
      <c r="C180" s="36">
        <v>559</v>
      </c>
      <c r="D180" s="34" t="s">
        <v>18</v>
      </c>
      <c r="E180" s="52">
        <v>4227</v>
      </c>
      <c r="F180" s="33" t="s">
        <v>34</v>
      </c>
      <c r="G180" s="66"/>
      <c r="H180" s="39">
        <v>33000</v>
      </c>
      <c r="I180" s="40">
        <v>33000</v>
      </c>
      <c r="J180" s="40"/>
      <c r="K180" s="39">
        <f t="shared" si="23"/>
        <v>0</v>
      </c>
    </row>
    <row r="181" spans="1:11" s="54" customFormat="1" x14ac:dyDescent="0.2">
      <c r="A181" s="53">
        <v>51298</v>
      </c>
      <c r="B181" s="63" t="s">
        <v>75</v>
      </c>
      <c r="C181" s="24">
        <v>559</v>
      </c>
      <c r="D181" s="63"/>
      <c r="E181" s="25">
        <v>45</v>
      </c>
      <c r="F181" s="26"/>
      <c r="G181" s="26"/>
      <c r="H181" s="64">
        <f>H182+H184</f>
        <v>637000</v>
      </c>
      <c r="I181" s="64">
        <f t="shared" ref="I181:J181" si="34">I182+I184</f>
        <v>446000</v>
      </c>
      <c r="J181" s="64">
        <f t="shared" si="34"/>
        <v>159000</v>
      </c>
      <c r="K181" s="64">
        <f t="shared" si="23"/>
        <v>350000</v>
      </c>
    </row>
    <row r="182" spans="1:11" s="54" customFormat="1" x14ac:dyDescent="0.2">
      <c r="A182" s="28">
        <v>51298</v>
      </c>
      <c r="B182" s="29" t="s">
        <v>75</v>
      </c>
      <c r="C182" s="30">
        <v>559</v>
      </c>
      <c r="D182" s="28"/>
      <c r="E182" s="50">
        <v>452</v>
      </c>
      <c r="F182" s="41"/>
      <c r="G182" s="65"/>
      <c r="H182" s="55">
        <f>SUM(H183)</f>
        <v>191000</v>
      </c>
      <c r="I182" s="55">
        <f t="shared" ref="I182:J182" si="35">SUM(I183)</f>
        <v>0</v>
      </c>
      <c r="J182" s="55">
        <f t="shared" si="35"/>
        <v>159000</v>
      </c>
      <c r="K182" s="55">
        <f t="shared" si="23"/>
        <v>350000</v>
      </c>
    </row>
    <row r="183" spans="1:11" s="44" customFormat="1" ht="15" x14ac:dyDescent="0.2">
      <c r="A183" s="34">
        <v>51298</v>
      </c>
      <c r="B183" s="35" t="s">
        <v>75</v>
      </c>
      <c r="C183" s="36">
        <v>559</v>
      </c>
      <c r="D183" s="34" t="s">
        <v>18</v>
      </c>
      <c r="E183" s="52">
        <v>4521</v>
      </c>
      <c r="F183" s="33" t="s">
        <v>35</v>
      </c>
      <c r="G183" s="66"/>
      <c r="H183" s="39">
        <v>191000</v>
      </c>
      <c r="I183" s="40"/>
      <c r="J183" s="40">
        <v>159000</v>
      </c>
      <c r="K183" s="39">
        <f t="shared" si="23"/>
        <v>350000</v>
      </c>
    </row>
    <row r="184" spans="1:11" s="54" customFormat="1" x14ac:dyDescent="0.2">
      <c r="A184" s="28">
        <v>51298</v>
      </c>
      <c r="B184" s="29" t="s">
        <v>75</v>
      </c>
      <c r="C184" s="30">
        <v>559</v>
      </c>
      <c r="D184" s="28"/>
      <c r="E184" s="50">
        <v>454</v>
      </c>
      <c r="F184" s="41"/>
      <c r="G184" s="65"/>
      <c r="H184" s="55">
        <f>SUM(H185)</f>
        <v>446000</v>
      </c>
      <c r="I184" s="55">
        <f t="shared" ref="I184:J184" si="36">SUM(I185)</f>
        <v>446000</v>
      </c>
      <c r="J184" s="55">
        <f t="shared" si="36"/>
        <v>0</v>
      </c>
      <c r="K184" s="55">
        <f t="shared" si="23"/>
        <v>0</v>
      </c>
    </row>
    <row r="185" spans="1:11" s="44" customFormat="1" ht="30" x14ac:dyDescent="0.2">
      <c r="A185" s="34">
        <v>51298</v>
      </c>
      <c r="B185" s="35" t="s">
        <v>75</v>
      </c>
      <c r="C185" s="36">
        <v>559</v>
      </c>
      <c r="D185" s="34" t="s">
        <v>18</v>
      </c>
      <c r="E185" s="52">
        <v>4541</v>
      </c>
      <c r="F185" s="33" t="s">
        <v>62</v>
      </c>
      <c r="G185" s="66"/>
      <c r="H185" s="39">
        <v>446000</v>
      </c>
      <c r="I185" s="40">
        <v>446000</v>
      </c>
      <c r="J185" s="40"/>
      <c r="K185" s="39">
        <f t="shared" si="23"/>
        <v>0</v>
      </c>
    </row>
    <row r="186" spans="1:11" s="54" customFormat="1" ht="67.5" x14ac:dyDescent="0.2">
      <c r="A186" s="42">
        <v>51298</v>
      </c>
      <c r="B186" s="18" t="s">
        <v>77</v>
      </c>
      <c r="C186" s="18"/>
      <c r="D186" s="18"/>
      <c r="E186" s="19"/>
      <c r="F186" s="20" t="s">
        <v>78</v>
      </c>
      <c r="G186" s="21" t="s">
        <v>17</v>
      </c>
      <c r="H186" s="22">
        <f>H187+H192+H201+H211+H216+H221+H230+H206+H235</f>
        <v>2089000</v>
      </c>
      <c r="I186" s="22">
        <f t="shared" ref="I186:J186" si="37">I187+I192+I201+I211+I216+I221+I230+I206+I235</f>
        <v>121925</v>
      </c>
      <c r="J186" s="22">
        <f t="shared" si="37"/>
        <v>822527</v>
      </c>
      <c r="K186" s="22">
        <f t="shared" si="23"/>
        <v>2789602</v>
      </c>
    </row>
    <row r="187" spans="1:11" s="54" customFormat="1" x14ac:dyDescent="0.2">
      <c r="A187" s="53">
        <v>51298</v>
      </c>
      <c r="B187" s="63" t="s">
        <v>77</v>
      </c>
      <c r="C187" s="24">
        <v>43</v>
      </c>
      <c r="D187" s="63"/>
      <c r="E187" s="25">
        <v>31</v>
      </c>
      <c r="F187" s="26"/>
      <c r="G187" s="26"/>
      <c r="H187" s="64">
        <f>H188+H190</f>
        <v>29000</v>
      </c>
      <c r="I187" s="64">
        <f>I188+I190</f>
        <v>0</v>
      </c>
      <c r="J187" s="64">
        <f>J188+J190</f>
        <v>0</v>
      </c>
      <c r="K187" s="64">
        <f t="shared" si="23"/>
        <v>29000</v>
      </c>
    </row>
    <row r="188" spans="1:11" s="44" customFormat="1" x14ac:dyDescent="0.2">
      <c r="A188" s="28">
        <v>51298</v>
      </c>
      <c r="B188" s="29" t="s">
        <v>77</v>
      </c>
      <c r="C188" s="30">
        <v>43</v>
      </c>
      <c r="D188" s="28"/>
      <c r="E188" s="50">
        <v>311</v>
      </c>
      <c r="F188" s="41"/>
      <c r="G188" s="65"/>
      <c r="H188" s="55">
        <f>H189</f>
        <v>24000</v>
      </c>
      <c r="I188" s="55">
        <f>I189</f>
        <v>0</v>
      </c>
      <c r="J188" s="55">
        <f>J189</f>
        <v>0</v>
      </c>
      <c r="K188" s="55">
        <f t="shared" si="23"/>
        <v>24000</v>
      </c>
    </row>
    <row r="189" spans="1:11" s="54" customFormat="1" ht="15" x14ac:dyDescent="0.2">
      <c r="A189" s="34">
        <v>51298</v>
      </c>
      <c r="B189" s="35" t="s">
        <v>77</v>
      </c>
      <c r="C189" s="36">
        <v>43</v>
      </c>
      <c r="D189" s="34" t="s">
        <v>18</v>
      </c>
      <c r="E189" s="52">
        <v>3111</v>
      </c>
      <c r="F189" s="33" t="s">
        <v>19</v>
      </c>
      <c r="G189" s="66"/>
      <c r="H189" s="39">
        <v>24000</v>
      </c>
      <c r="I189" s="40"/>
      <c r="J189" s="40"/>
      <c r="K189" s="39">
        <f t="shared" si="23"/>
        <v>24000</v>
      </c>
    </row>
    <row r="190" spans="1:11" s="44" customFormat="1" x14ac:dyDescent="0.2">
      <c r="A190" s="28">
        <v>51298</v>
      </c>
      <c r="B190" s="29" t="s">
        <v>77</v>
      </c>
      <c r="C190" s="30">
        <v>43</v>
      </c>
      <c r="D190" s="28"/>
      <c r="E190" s="50">
        <v>313</v>
      </c>
      <c r="F190" s="41"/>
      <c r="G190" s="65"/>
      <c r="H190" s="55">
        <f t="shared" ref="H190:J190" si="38">H191</f>
        <v>5000</v>
      </c>
      <c r="I190" s="55">
        <f t="shared" si="38"/>
        <v>0</v>
      </c>
      <c r="J190" s="55">
        <f t="shared" si="38"/>
        <v>0</v>
      </c>
      <c r="K190" s="55">
        <f t="shared" si="23"/>
        <v>5000</v>
      </c>
    </row>
    <row r="191" spans="1:11" s="54" customFormat="1" ht="15" x14ac:dyDescent="0.2">
      <c r="A191" s="34">
        <v>51298</v>
      </c>
      <c r="B191" s="35" t="s">
        <v>77</v>
      </c>
      <c r="C191" s="36">
        <v>43</v>
      </c>
      <c r="D191" s="34" t="s">
        <v>18</v>
      </c>
      <c r="E191" s="52">
        <v>3132</v>
      </c>
      <c r="F191" s="33" t="s">
        <v>20</v>
      </c>
      <c r="G191" s="66"/>
      <c r="H191" s="39">
        <v>5000</v>
      </c>
      <c r="I191" s="40"/>
      <c r="J191" s="40"/>
      <c r="K191" s="39">
        <f t="shared" si="23"/>
        <v>5000</v>
      </c>
    </row>
    <row r="192" spans="1:11" s="44" customFormat="1" x14ac:dyDescent="0.2">
      <c r="A192" s="53">
        <v>51298</v>
      </c>
      <c r="B192" s="63" t="s">
        <v>77</v>
      </c>
      <c r="C192" s="24">
        <v>43</v>
      </c>
      <c r="D192" s="63"/>
      <c r="E192" s="25">
        <v>32</v>
      </c>
      <c r="F192" s="26"/>
      <c r="G192" s="26"/>
      <c r="H192" s="64">
        <f>H193+H197+H199+H195</f>
        <v>45000</v>
      </c>
      <c r="I192" s="64">
        <f>I193+I197+I199+I195</f>
        <v>4000</v>
      </c>
      <c r="J192" s="64">
        <f>J193+J197+J199+J195</f>
        <v>23482</v>
      </c>
      <c r="K192" s="64">
        <f t="shared" si="23"/>
        <v>64482</v>
      </c>
    </row>
    <row r="193" spans="1:11" s="44" customFormat="1" x14ac:dyDescent="0.2">
      <c r="A193" s="28">
        <v>51298</v>
      </c>
      <c r="B193" s="29" t="s">
        <v>77</v>
      </c>
      <c r="C193" s="30">
        <v>43</v>
      </c>
      <c r="D193" s="28"/>
      <c r="E193" s="50">
        <v>321</v>
      </c>
      <c r="F193" s="41"/>
      <c r="G193" s="65"/>
      <c r="H193" s="55">
        <f>H194</f>
        <v>4000</v>
      </c>
      <c r="I193" s="55">
        <f>I194</f>
        <v>0</v>
      </c>
      <c r="J193" s="55">
        <f>J194</f>
        <v>0</v>
      </c>
      <c r="K193" s="55">
        <f t="shared" si="23"/>
        <v>4000</v>
      </c>
    </row>
    <row r="194" spans="1:11" s="44" customFormat="1" ht="15" x14ac:dyDescent="0.2">
      <c r="A194" s="34">
        <v>51298</v>
      </c>
      <c r="B194" s="35" t="s">
        <v>77</v>
      </c>
      <c r="C194" s="36">
        <v>43</v>
      </c>
      <c r="D194" s="34" t="s">
        <v>18</v>
      </c>
      <c r="E194" s="52">
        <v>3211</v>
      </c>
      <c r="F194" s="33" t="s">
        <v>13</v>
      </c>
      <c r="G194" s="66"/>
      <c r="H194" s="39">
        <v>4000</v>
      </c>
      <c r="I194" s="40"/>
      <c r="J194" s="40"/>
      <c r="K194" s="39">
        <f t="shared" si="23"/>
        <v>4000</v>
      </c>
    </row>
    <row r="195" spans="1:11" s="44" customFormat="1" x14ac:dyDescent="0.2">
      <c r="A195" s="28">
        <v>51298</v>
      </c>
      <c r="B195" s="29" t="s">
        <v>77</v>
      </c>
      <c r="C195" s="30">
        <v>43</v>
      </c>
      <c r="D195" s="28"/>
      <c r="E195" s="50">
        <v>322</v>
      </c>
      <c r="F195" s="41"/>
      <c r="G195" s="65"/>
      <c r="H195" s="55">
        <f>H196</f>
        <v>4000</v>
      </c>
      <c r="I195" s="55">
        <f>I196</f>
        <v>4000</v>
      </c>
      <c r="J195" s="55">
        <f>J196</f>
        <v>0</v>
      </c>
      <c r="K195" s="55">
        <f t="shared" si="23"/>
        <v>0</v>
      </c>
    </row>
    <row r="196" spans="1:11" s="54" customFormat="1" ht="15" x14ac:dyDescent="0.2">
      <c r="A196" s="34">
        <v>51298</v>
      </c>
      <c r="B196" s="35" t="s">
        <v>77</v>
      </c>
      <c r="C196" s="36">
        <v>43</v>
      </c>
      <c r="D196" s="34" t="s">
        <v>18</v>
      </c>
      <c r="E196" s="52">
        <v>3221</v>
      </c>
      <c r="F196" s="33" t="s">
        <v>21</v>
      </c>
      <c r="G196" s="66"/>
      <c r="H196" s="39">
        <v>4000</v>
      </c>
      <c r="I196" s="40">
        <v>4000</v>
      </c>
      <c r="J196" s="40"/>
      <c r="K196" s="39">
        <f t="shared" si="23"/>
        <v>0</v>
      </c>
    </row>
    <row r="197" spans="1:11" s="44" customFormat="1" x14ac:dyDescent="0.2">
      <c r="A197" s="28">
        <v>51298</v>
      </c>
      <c r="B197" s="29" t="s">
        <v>77</v>
      </c>
      <c r="C197" s="30">
        <v>43</v>
      </c>
      <c r="D197" s="28"/>
      <c r="E197" s="50">
        <v>323</v>
      </c>
      <c r="F197" s="41"/>
      <c r="G197" s="65"/>
      <c r="H197" s="55">
        <f>H198</f>
        <v>26000</v>
      </c>
      <c r="I197" s="55">
        <f>I198</f>
        <v>0</v>
      </c>
      <c r="J197" s="55">
        <f>J198</f>
        <v>23482</v>
      </c>
      <c r="K197" s="55">
        <f t="shared" si="23"/>
        <v>49482</v>
      </c>
    </row>
    <row r="198" spans="1:11" s="44" customFormat="1" ht="15" x14ac:dyDescent="0.2">
      <c r="A198" s="34">
        <v>51298</v>
      </c>
      <c r="B198" s="35" t="s">
        <v>77</v>
      </c>
      <c r="C198" s="36">
        <v>43</v>
      </c>
      <c r="D198" s="34" t="s">
        <v>18</v>
      </c>
      <c r="E198" s="52">
        <v>3237</v>
      </c>
      <c r="F198" s="33" t="s">
        <v>24</v>
      </c>
      <c r="G198" s="66"/>
      <c r="H198" s="39">
        <v>26000</v>
      </c>
      <c r="I198" s="40"/>
      <c r="J198" s="40">
        <v>23482</v>
      </c>
      <c r="K198" s="39">
        <f t="shared" si="23"/>
        <v>49482</v>
      </c>
    </row>
    <row r="199" spans="1:11" s="54" customFormat="1" x14ac:dyDescent="0.2">
      <c r="A199" s="28">
        <v>51298</v>
      </c>
      <c r="B199" s="29" t="s">
        <v>77</v>
      </c>
      <c r="C199" s="30">
        <v>43</v>
      </c>
      <c r="D199" s="28"/>
      <c r="E199" s="50">
        <v>329</v>
      </c>
      <c r="F199" s="41"/>
      <c r="G199" s="65"/>
      <c r="H199" s="55">
        <f>H200</f>
        <v>11000</v>
      </c>
      <c r="I199" s="55">
        <f>I200</f>
        <v>0</v>
      </c>
      <c r="J199" s="55">
        <f>J200</f>
        <v>0</v>
      </c>
      <c r="K199" s="55">
        <f t="shared" si="23"/>
        <v>11000</v>
      </c>
    </row>
    <row r="200" spans="1:11" s="54" customFormat="1" ht="15" x14ac:dyDescent="0.2">
      <c r="A200" s="34">
        <v>51298</v>
      </c>
      <c r="B200" s="35" t="s">
        <v>77</v>
      </c>
      <c r="C200" s="36">
        <v>43</v>
      </c>
      <c r="D200" s="34" t="s">
        <v>18</v>
      </c>
      <c r="E200" s="52">
        <v>3293</v>
      </c>
      <c r="F200" s="33" t="s">
        <v>37</v>
      </c>
      <c r="G200" s="66"/>
      <c r="H200" s="39">
        <v>11000</v>
      </c>
      <c r="I200" s="40"/>
      <c r="J200" s="40"/>
      <c r="K200" s="39">
        <f t="shared" si="23"/>
        <v>11000</v>
      </c>
    </row>
    <row r="201" spans="1:11" s="44" customFormat="1" x14ac:dyDescent="0.2">
      <c r="A201" s="53">
        <v>51298</v>
      </c>
      <c r="B201" s="63" t="s">
        <v>77</v>
      </c>
      <c r="C201" s="24">
        <v>43</v>
      </c>
      <c r="D201" s="63"/>
      <c r="E201" s="25">
        <v>42</v>
      </c>
      <c r="F201" s="26"/>
      <c r="G201" s="26"/>
      <c r="H201" s="64">
        <f>H202+H204</f>
        <v>237000</v>
      </c>
      <c r="I201" s="64">
        <f>I202+I204</f>
        <v>89925</v>
      </c>
      <c r="J201" s="64">
        <f>J202+J204</f>
        <v>400</v>
      </c>
      <c r="K201" s="64">
        <f t="shared" si="23"/>
        <v>147475</v>
      </c>
    </row>
    <row r="202" spans="1:11" s="54" customFormat="1" x14ac:dyDescent="0.2">
      <c r="A202" s="28">
        <v>51298</v>
      </c>
      <c r="B202" s="29" t="s">
        <v>77</v>
      </c>
      <c r="C202" s="30">
        <v>43</v>
      </c>
      <c r="D202" s="28"/>
      <c r="E202" s="50">
        <v>421</v>
      </c>
      <c r="F202" s="41"/>
      <c r="G202" s="65"/>
      <c r="H202" s="55">
        <f>H203</f>
        <v>96000</v>
      </c>
      <c r="I202" s="55">
        <f>I203</f>
        <v>0</v>
      </c>
      <c r="J202" s="55">
        <f>J203</f>
        <v>400</v>
      </c>
      <c r="K202" s="55">
        <f t="shared" si="23"/>
        <v>96400</v>
      </c>
    </row>
    <row r="203" spans="1:11" s="44" customFormat="1" ht="15" x14ac:dyDescent="0.2">
      <c r="A203" s="34">
        <v>51298</v>
      </c>
      <c r="B203" s="35" t="s">
        <v>77</v>
      </c>
      <c r="C203" s="36">
        <v>43</v>
      </c>
      <c r="D203" s="34" t="s">
        <v>18</v>
      </c>
      <c r="E203" s="52">
        <v>4214</v>
      </c>
      <c r="F203" s="33" t="s">
        <v>41</v>
      </c>
      <c r="G203" s="66"/>
      <c r="H203" s="39">
        <v>96000</v>
      </c>
      <c r="I203" s="40"/>
      <c r="J203" s="40">
        <v>400</v>
      </c>
      <c r="K203" s="39">
        <f t="shared" si="23"/>
        <v>96400</v>
      </c>
    </row>
    <row r="204" spans="1:11" s="54" customFormat="1" x14ac:dyDescent="0.2">
      <c r="A204" s="28">
        <v>51298</v>
      </c>
      <c r="B204" s="29" t="s">
        <v>77</v>
      </c>
      <c r="C204" s="30">
        <v>43</v>
      </c>
      <c r="D204" s="28"/>
      <c r="E204" s="50">
        <v>422</v>
      </c>
      <c r="F204" s="41"/>
      <c r="G204" s="65"/>
      <c r="H204" s="55">
        <f>SUM(H205)</f>
        <v>141000</v>
      </c>
      <c r="I204" s="55">
        <f t="shared" ref="I204:J204" si="39">SUM(I205)</f>
        <v>89925</v>
      </c>
      <c r="J204" s="55">
        <f t="shared" si="39"/>
        <v>0</v>
      </c>
      <c r="K204" s="55">
        <f t="shared" si="23"/>
        <v>51075</v>
      </c>
    </row>
    <row r="205" spans="1:11" s="54" customFormat="1" ht="15" x14ac:dyDescent="0.2">
      <c r="A205" s="34">
        <v>51298</v>
      </c>
      <c r="B205" s="35" t="s">
        <v>77</v>
      </c>
      <c r="C205" s="36">
        <v>43</v>
      </c>
      <c r="D205" s="34" t="s">
        <v>18</v>
      </c>
      <c r="E205" s="52">
        <v>4223</v>
      </c>
      <c r="F205" s="33" t="s">
        <v>46</v>
      </c>
      <c r="G205" s="66"/>
      <c r="H205" s="39">
        <v>141000</v>
      </c>
      <c r="I205" s="40">
        <v>89925</v>
      </c>
      <c r="J205" s="40"/>
      <c r="K205" s="39">
        <f t="shared" ref="K205:K278" si="40">H205-I205+J205</f>
        <v>51075</v>
      </c>
    </row>
    <row r="206" spans="1:11" s="44" customFormat="1" x14ac:dyDescent="0.2">
      <c r="A206" s="53">
        <v>51298</v>
      </c>
      <c r="B206" s="63" t="s">
        <v>77</v>
      </c>
      <c r="C206" s="24">
        <v>43</v>
      </c>
      <c r="D206" s="63"/>
      <c r="E206" s="25">
        <v>45</v>
      </c>
      <c r="F206" s="26"/>
      <c r="G206" s="26"/>
      <c r="H206" s="64">
        <f>H207+H209</f>
        <v>0</v>
      </c>
      <c r="I206" s="64">
        <f t="shared" ref="I206:J206" si="41">I207+I209</f>
        <v>0</v>
      </c>
      <c r="J206" s="64">
        <f t="shared" si="41"/>
        <v>99213</v>
      </c>
      <c r="K206" s="64">
        <f>H206-I206+J206</f>
        <v>99213</v>
      </c>
    </row>
    <row r="207" spans="1:11" s="54" customFormat="1" x14ac:dyDescent="0.2">
      <c r="A207" s="31" t="s">
        <v>79</v>
      </c>
      <c r="B207" s="71" t="s">
        <v>77</v>
      </c>
      <c r="C207" s="30">
        <v>43</v>
      </c>
      <c r="D207" s="71"/>
      <c r="E207" s="32">
        <v>451</v>
      </c>
      <c r="F207" s="72"/>
      <c r="G207" s="72"/>
      <c r="H207" s="73">
        <f>H208</f>
        <v>0</v>
      </c>
      <c r="I207" s="73"/>
      <c r="J207" s="73">
        <f>J208</f>
        <v>96400</v>
      </c>
      <c r="K207" s="73">
        <f>K208</f>
        <v>96400</v>
      </c>
    </row>
    <row r="208" spans="1:11" s="44" customFormat="1" ht="15" x14ac:dyDescent="0.2">
      <c r="A208" s="37" t="s">
        <v>79</v>
      </c>
      <c r="B208" s="74" t="s">
        <v>77</v>
      </c>
      <c r="C208" s="36">
        <v>43</v>
      </c>
      <c r="D208" s="37" t="s">
        <v>18</v>
      </c>
      <c r="E208" s="38">
        <v>4511</v>
      </c>
      <c r="F208" s="62" t="s">
        <v>59</v>
      </c>
      <c r="G208" s="62"/>
      <c r="H208" s="40"/>
      <c r="I208" s="40"/>
      <c r="J208" s="40">
        <v>96400</v>
      </c>
      <c r="K208" s="40">
        <f>J208</f>
        <v>96400</v>
      </c>
    </row>
    <row r="209" spans="1:11" s="54" customFormat="1" x14ac:dyDescent="0.2">
      <c r="A209" s="28">
        <v>51298</v>
      </c>
      <c r="B209" s="29" t="s">
        <v>77</v>
      </c>
      <c r="C209" s="30">
        <v>43</v>
      </c>
      <c r="D209" s="28"/>
      <c r="E209" s="50">
        <v>452</v>
      </c>
      <c r="F209" s="41"/>
      <c r="G209" s="65"/>
      <c r="H209" s="55">
        <f>SUM(H210)</f>
        <v>0</v>
      </c>
      <c r="I209" s="55">
        <f t="shared" ref="I209:J209" si="42">SUM(I210)</f>
        <v>0</v>
      </c>
      <c r="J209" s="55">
        <f t="shared" si="42"/>
        <v>2813</v>
      </c>
      <c r="K209" s="55">
        <f t="shared" ref="K209:K210" si="43">H209-I209+J209</f>
        <v>2813</v>
      </c>
    </row>
    <row r="210" spans="1:11" s="44" customFormat="1" ht="15" x14ac:dyDescent="0.2">
      <c r="A210" s="34">
        <v>51298</v>
      </c>
      <c r="B210" s="35" t="s">
        <v>77</v>
      </c>
      <c r="C210" s="36">
        <v>43</v>
      </c>
      <c r="D210" s="34" t="s">
        <v>18</v>
      </c>
      <c r="E210" s="52">
        <v>4521</v>
      </c>
      <c r="F210" s="33" t="s">
        <v>35</v>
      </c>
      <c r="G210" s="66"/>
      <c r="H210" s="39"/>
      <c r="I210" s="40"/>
      <c r="J210" s="40">
        <v>2813</v>
      </c>
      <c r="K210" s="39">
        <f t="shared" si="43"/>
        <v>2813</v>
      </c>
    </row>
    <row r="211" spans="1:11" s="44" customFormat="1" x14ac:dyDescent="0.2">
      <c r="A211" s="53">
        <v>51298</v>
      </c>
      <c r="B211" s="63" t="s">
        <v>77</v>
      </c>
      <c r="C211" s="24">
        <v>51</v>
      </c>
      <c r="D211" s="63"/>
      <c r="E211" s="25">
        <v>31</v>
      </c>
      <c r="F211" s="26"/>
      <c r="G211" s="26"/>
      <c r="H211" s="64">
        <f>H212+H214</f>
        <v>56000</v>
      </c>
      <c r="I211" s="64">
        <f>I212+I214</f>
        <v>0</v>
      </c>
      <c r="J211" s="64">
        <f>J212+J214</f>
        <v>6000</v>
      </c>
      <c r="K211" s="64">
        <f t="shared" si="40"/>
        <v>62000</v>
      </c>
    </row>
    <row r="212" spans="1:11" s="44" customFormat="1" x14ac:dyDescent="0.2">
      <c r="A212" s="28">
        <v>51298</v>
      </c>
      <c r="B212" s="29" t="s">
        <v>77</v>
      </c>
      <c r="C212" s="30">
        <v>51</v>
      </c>
      <c r="D212" s="28"/>
      <c r="E212" s="50">
        <v>311</v>
      </c>
      <c r="F212" s="41"/>
      <c r="G212" s="65"/>
      <c r="H212" s="55">
        <f>H213</f>
        <v>47000</v>
      </c>
      <c r="I212" s="55">
        <f>I213</f>
        <v>0</v>
      </c>
      <c r="J212" s="55">
        <f>J213</f>
        <v>4500</v>
      </c>
      <c r="K212" s="55">
        <f t="shared" si="40"/>
        <v>51500</v>
      </c>
    </row>
    <row r="213" spans="1:11" s="44" customFormat="1" ht="15" x14ac:dyDescent="0.2">
      <c r="A213" s="34">
        <v>51298</v>
      </c>
      <c r="B213" s="35" t="s">
        <v>77</v>
      </c>
      <c r="C213" s="36">
        <v>51</v>
      </c>
      <c r="D213" s="34" t="s">
        <v>18</v>
      </c>
      <c r="E213" s="52">
        <v>3111</v>
      </c>
      <c r="F213" s="33" t="s">
        <v>19</v>
      </c>
      <c r="G213" s="66"/>
      <c r="H213" s="39">
        <v>47000</v>
      </c>
      <c r="I213" s="40"/>
      <c r="J213" s="40">
        <v>4500</v>
      </c>
      <c r="K213" s="39">
        <f t="shared" si="40"/>
        <v>51500</v>
      </c>
    </row>
    <row r="214" spans="1:11" s="44" customFormat="1" x14ac:dyDescent="0.2">
      <c r="A214" s="28">
        <v>51298</v>
      </c>
      <c r="B214" s="29" t="s">
        <v>77</v>
      </c>
      <c r="C214" s="30">
        <v>51</v>
      </c>
      <c r="D214" s="28"/>
      <c r="E214" s="50">
        <v>313</v>
      </c>
      <c r="F214" s="41"/>
      <c r="G214" s="65"/>
      <c r="H214" s="55">
        <f t="shared" ref="H214:J214" si="44">H215</f>
        <v>9000</v>
      </c>
      <c r="I214" s="55">
        <f t="shared" si="44"/>
        <v>0</v>
      </c>
      <c r="J214" s="55">
        <f t="shared" si="44"/>
        <v>1500</v>
      </c>
      <c r="K214" s="55">
        <f t="shared" si="40"/>
        <v>10500</v>
      </c>
    </row>
    <row r="215" spans="1:11" s="44" customFormat="1" ht="15" x14ac:dyDescent="0.2">
      <c r="A215" s="34">
        <v>51298</v>
      </c>
      <c r="B215" s="35" t="s">
        <v>77</v>
      </c>
      <c r="C215" s="36">
        <v>51</v>
      </c>
      <c r="D215" s="34" t="s">
        <v>18</v>
      </c>
      <c r="E215" s="52">
        <v>3132</v>
      </c>
      <c r="F215" s="33" t="s">
        <v>20</v>
      </c>
      <c r="G215" s="66"/>
      <c r="H215" s="39">
        <v>9000</v>
      </c>
      <c r="I215" s="40"/>
      <c r="J215" s="40">
        <v>1500</v>
      </c>
      <c r="K215" s="39">
        <f t="shared" si="40"/>
        <v>10500</v>
      </c>
    </row>
    <row r="216" spans="1:11" s="54" customFormat="1" x14ac:dyDescent="0.2">
      <c r="A216" s="53">
        <v>51298</v>
      </c>
      <c r="B216" s="63" t="s">
        <v>77</v>
      </c>
      <c r="C216" s="24">
        <v>559</v>
      </c>
      <c r="D216" s="63"/>
      <c r="E216" s="25">
        <v>31</v>
      </c>
      <c r="F216" s="26"/>
      <c r="G216" s="26"/>
      <c r="H216" s="64">
        <f>H217+H219</f>
        <v>129000</v>
      </c>
      <c r="I216" s="64">
        <f>I217+I219</f>
        <v>0</v>
      </c>
      <c r="J216" s="64">
        <f>J217+J219</f>
        <v>0</v>
      </c>
      <c r="K216" s="64">
        <f t="shared" si="40"/>
        <v>129000</v>
      </c>
    </row>
    <row r="217" spans="1:11" s="44" customFormat="1" x14ac:dyDescent="0.2">
      <c r="A217" s="28">
        <v>51298</v>
      </c>
      <c r="B217" s="29" t="s">
        <v>77</v>
      </c>
      <c r="C217" s="30">
        <v>559</v>
      </c>
      <c r="D217" s="28"/>
      <c r="E217" s="50">
        <v>311</v>
      </c>
      <c r="F217" s="41"/>
      <c r="G217" s="65"/>
      <c r="H217" s="55">
        <f>H218</f>
        <v>108000</v>
      </c>
      <c r="I217" s="55">
        <f>I218</f>
        <v>0</v>
      </c>
      <c r="J217" s="55">
        <f>J218</f>
        <v>0</v>
      </c>
      <c r="K217" s="55">
        <f t="shared" si="40"/>
        <v>108000</v>
      </c>
    </row>
    <row r="218" spans="1:11" s="44" customFormat="1" ht="15" x14ac:dyDescent="0.2">
      <c r="A218" s="34">
        <v>51298</v>
      </c>
      <c r="B218" s="35" t="s">
        <v>77</v>
      </c>
      <c r="C218" s="36">
        <v>559</v>
      </c>
      <c r="D218" s="34" t="s">
        <v>18</v>
      </c>
      <c r="E218" s="52">
        <v>3111</v>
      </c>
      <c r="F218" s="33" t="s">
        <v>19</v>
      </c>
      <c r="G218" s="66"/>
      <c r="H218" s="39">
        <v>108000</v>
      </c>
      <c r="I218" s="40"/>
      <c r="J218" s="40"/>
      <c r="K218" s="39">
        <f t="shared" si="40"/>
        <v>108000</v>
      </c>
    </row>
    <row r="219" spans="1:11" s="49" customFormat="1" x14ac:dyDescent="0.2">
      <c r="A219" s="28">
        <v>51298</v>
      </c>
      <c r="B219" s="29" t="s">
        <v>77</v>
      </c>
      <c r="C219" s="30">
        <v>559</v>
      </c>
      <c r="D219" s="28"/>
      <c r="E219" s="50">
        <v>313</v>
      </c>
      <c r="F219" s="41"/>
      <c r="G219" s="65"/>
      <c r="H219" s="55">
        <f t="shared" ref="H219:J219" si="45">H220</f>
        <v>21000</v>
      </c>
      <c r="I219" s="55">
        <f t="shared" si="45"/>
        <v>0</v>
      </c>
      <c r="J219" s="55">
        <f t="shared" si="45"/>
        <v>0</v>
      </c>
      <c r="K219" s="55">
        <f t="shared" si="40"/>
        <v>21000</v>
      </c>
    </row>
    <row r="220" spans="1:11" s="54" customFormat="1" ht="15" x14ac:dyDescent="0.2">
      <c r="A220" s="34">
        <v>51298</v>
      </c>
      <c r="B220" s="35" t="s">
        <v>77</v>
      </c>
      <c r="C220" s="36">
        <v>559</v>
      </c>
      <c r="D220" s="34" t="s">
        <v>18</v>
      </c>
      <c r="E220" s="52">
        <v>3132</v>
      </c>
      <c r="F220" s="33" t="s">
        <v>20</v>
      </c>
      <c r="G220" s="66"/>
      <c r="H220" s="39">
        <v>21000</v>
      </c>
      <c r="I220" s="40"/>
      <c r="J220" s="40"/>
      <c r="K220" s="39">
        <f t="shared" si="40"/>
        <v>21000</v>
      </c>
    </row>
    <row r="221" spans="1:11" s="54" customFormat="1" x14ac:dyDescent="0.2">
      <c r="A221" s="53">
        <v>51298</v>
      </c>
      <c r="B221" s="63" t="s">
        <v>77</v>
      </c>
      <c r="C221" s="24">
        <v>559</v>
      </c>
      <c r="D221" s="63"/>
      <c r="E221" s="25">
        <v>32</v>
      </c>
      <c r="F221" s="26"/>
      <c r="G221" s="26"/>
      <c r="H221" s="64">
        <f>H222+H226+H228+H224</f>
        <v>245000</v>
      </c>
      <c r="I221" s="64">
        <f>I222+I226+I228+I224</f>
        <v>28000</v>
      </c>
      <c r="J221" s="64">
        <f>J222+J226+J228+J224</f>
        <v>131394</v>
      </c>
      <c r="K221" s="64">
        <f t="shared" si="40"/>
        <v>348394</v>
      </c>
    </row>
    <row r="222" spans="1:11" s="44" customFormat="1" x14ac:dyDescent="0.2">
      <c r="A222" s="28">
        <v>51298</v>
      </c>
      <c r="B222" s="29" t="s">
        <v>77</v>
      </c>
      <c r="C222" s="30">
        <v>559</v>
      </c>
      <c r="D222" s="28"/>
      <c r="E222" s="50">
        <v>321</v>
      </c>
      <c r="F222" s="41"/>
      <c r="G222" s="65"/>
      <c r="H222" s="55">
        <f>H223</f>
        <v>26000</v>
      </c>
      <c r="I222" s="55">
        <f>I223</f>
        <v>0</v>
      </c>
      <c r="J222" s="55">
        <f>J223</f>
        <v>0</v>
      </c>
      <c r="K222" s="55">
        <f t="shared" si="40"/>
        <v>26000</v>
      </c>
    </row>
    <row r="223" spans="1:11" s="54" customFormat="1" ht="15" x14ac:dyDescent="0.2">
      <c r="A223" s="34">
        <v>51298</v>
      </c>
      <c r="B223" s="35" t="s">
        <v>77</v>
      </c>
      <c r="C223" s="36">
        <v>559</v>
      </c>
      <c r="D223" s="34" t="s">
        <v>18</v>
      </c>
      <c r="E223" s="52">
        <v>3211</v>
      </c>
      <c r="F223" s="33" t="s">
        <v>13</v>
      </c>
      <c r="G223" s="66"/>
      <c r="H223" s="39">
        <v>26000</v>
      </c>
      <c r="I223" s="40"/>
      <c r="J223" s="40"/>
      <c r="K223" s="39">
        <f t="shared" si="40"/>
        <v>26000</v>
      </c>
    </row>
    <row r="224" spans="1:11" s="44" customFormat="1" x14ac:dyDescent="0.2">
      <c r="A224" s="28">
        <v>51298</v>
      </c>
      <c r="B224" s="29" t="s">
        <v>77</v>
      </c>
      <c r="C224" s="30">
        <v>559</v>
      </c>
      <c r="D224" s="28"/>
      <c r="E224" s="50">
        <v>322</v>
      </c>
      <c r="F224" s="41"/>
      <c r="G224" s="65"/>
      <c r="H224" s="55">
        <f>H225</f>
        <v>28000</v>
      </c>
      <c r="I224" s="55">
        <f>I225</f>
        <v>28000</v>
      </c>
      <c r="J224" s="55">
        <f>J225</f>
        <v>0</v>
      </c>
      <c r="K224" s="55">
        <f t="shared" si="40"/>
        <v>0</v>
      </c>
    </row>
    <row r="225" spans="1:11" s="54" customFormat="1" ht="15" x14ac:dyDescent="0.2">
      <c r="A225" s="34">
        <v>51298</v>
      </c>
      <c r="B225" s="35" t="s">
        <v>77</v>
      </c>
      <c r="C225" s="36">
        <v>559</v>
      </c>
      <c r="D225" s="34" t="s">
        <v>18</v>
      </c>
      <c r="E225" s="52">
        <v>3221</v>
      </c>
      <c r="F225" s="33" t="s">
        <v>21</v>
      </c>
      <c r="G225" s="66"/>
      <c r="H225" s="39">
        <v>28000</v>
      </c>
      <c r="I225" s="40">
        <v>28000</v>
      </c>
      <c r="J225" s="40"/>
      <c r="K225" s="39">
        <f t="shared" si="40"/>
        <v>0</v>
      </c>
    </row>
    <row r="226" spans="1:11" s="54" customFormat="1" x14ac:dyDescent="0.2">
      <c r="A226" s="28">
        <v>51298</v>
      </c>
      <c r="B226" s="29" t="s">
        <v>77</v>
      </c>
      <c r="C226" s="30">
        <v>559</v>
      </c>
      <c r="D226" s="28"/>
      <c r="E226" s="50">
        <v>323</v>
      </c>
      <c r="F226" s="41"/>
      <c r="G226" s="65"/>
      <c r="H226" s="55">
        <f>H227</f>
        <v>149000</v>
      </c>
      <c r="I226" s="55">
        <f>I227</f>
        <v>0</v>
      </c>
      <c r="J226" s="55">
        <f>J227</f>
        <v>131394</v>
      </c>
      <c r="K226" s="55">
        <f t="shared" si="40"/>
        <v>280394</v>
      </c>
    </row>
    <row r="227" spans="1:11" s="44" customFormat="1" ht="15" x14ac:dyDescent="0.2">
      <c r="A227" s="34">
        <v>51298</v>
      </c>
      <c r="B227" s="35" t="s">
        <v>77</v>
      </c>
      <c r="C227" s="36">
        <v>559</v>
      </c>
      <c r="D227" s="34" t="s">
        <v>18</v>
      </c>
      <c r="E227" s="52">
        <v>3237</v>
      </c>
      <c r="F227" s="33" t="s">
        <v>24</v>
      </c>
      <c r="G227" s="66"/>
      <c r="H227" s="39">
        <v>149000</v>
      </c>
      <c r="I227" s="40"/>
      <c r="J227" s="40">
        <v>131394</v>
      </c>
      <c r="K227" s="39">
        <f t="shared" si="40"/>
        <v>280394</v>
      </c>
    </row>
    <row r="228" spans="1:11" s="54" customFormat="1" x14ac:dyDescent="0.2">
      <c r="A228" s="28">
        <v>51298</v>
      </c>
      <c r="B228" s="29" t="s">
        <v>77</v>
      </c>
      <c r="C228" s="30">
        <v>559</v>
      </c>
      <c r="D228" s="28"/>
      <c r="E228" s="50">
        <v>329</v>
      </c>
      <c r="F228" s="41"/>
      <c r="G228" s="65"/>
      <c r="H228" s="55">
        <f>H229</f>
        <v>42000</v>
      </c>
      <c r="I228" s="55">
        <f>I229</f>
        <v>0</v>
      </c>
      <c r="J228" s="55">
        <f>J229</f>
        <v>0</v>
      </c>
      <c r="K228" s="55">
        <f t="shared" si="40"/>
        <v>42000</v>
      </c>
    </row>
    <row r="229" spans="1:11" s="44" customFormat="1" ht="15" x14ac:dyDescent="0.2">
      <c r="A229" s="34">
        <v>51298</v>
      </c>
      <c r="B229" s="35" t="s">
        <v>77</v>
      </c>
      <c r="C229" s="36">
        <v>559</v>
      </c>
      <c r="D229" s="34" t="s">
        <v>18</v>
      </c>
      <c r="E229" s="52">
        <v>3293</v>
      </c>
      <c r="F229" s="33" t="s">
        <v>37</v>
      </c>
      <c r="G229" s="66"/>
      <c r="H229" s="39">
        <v>42000</v>
      </c>
      <c r="I229" s="40"/>
      <c r="J229" s="40"/>
      <c r="K229" s="39">
        <f t="shared" si="40"/>
        <v>42000</v>
      </c>
    </row>
    <row r="230" spans="1:11" s="44" customFormat="1" x14ac:dyDescent="0.2">
      <c r="A230" s="53">
        <v>51298</v>
      </c>
      <c r="B230" s="63" t="s">
        <v>77</v>
      </c>
      <c r="C230" s="24">
        <v>559</v>
      </c>
      <c r="D230" s="63"/>
      <c r="E230" s="25">
        <v>42</v>
      </c>
      <c r="F230" s="26"/>
      <c r="G230" s="26"/>
      <c r="H230" s="64">
        <f>H231+H233</f>
        <v>1348000</v>
      </c>
      <c r="I230" s="64">
        <f>I231+I233</f>
        <v>0</v>
      </c>
      <c r="J230" s="64">
        <f>J231+J233</f>
        <v>0</v>
      </c>
      <c r="K230" s="64">
        <f t="shared" si="40"/>
        <v>1348000</v>
      </c>
    </row>
    <row r="231" spans="1:11" s="54" customFormat="1" x14ac:dyDescent="0.2">
      <c r="A231" s="28">
        <v>51298</v>
      </c>
      <c r="B231" s="29" t="s">
        <v>77</v>
      </c>
      <c r="C231" s="30">
        <v>559</v>
      </c>
      <c r="D231" s="28"/>
      <c r="E231" s="50">
        <v>421</v>
      </c>
      <c r="F231" s="41"/>
      <c r="G231" s="65"/>
      <c r="H231" s="55">
        <f>H232</f>
        <v>546000</v>
      </c>
      <c r="I231" s="55">
        <f>I232</f>
        <v>0</v>
      </c>
      <c r="J231" s="55">
        <f>J232</f>
        <v>0</v>
      </c>
      <c r="K231" s="55">
        <f t="shared" si="40"/>
        <v>546000</v>
      </c>
    </row>
    <row r="232" spans="1:11" s="54" customFormat="1" ht="15" x14ac:dyDescent="0.2">
      <c r="A232" s="34">
        <v>51298</v>
      </c>
      <c r="B232" s="35" t="s">
        <v>77</v>
      </c>
      <c r="C232" s="36">
        <v>559</v>
      </c>
      <c r="D232" s="34" t="s">
        <v>18</v>
      </c>
      <c r="E232" s="52">
        <v>4214</v>
      </c>
      <c r="F232" s="33" t="s">
        <v>41</v>
      </c>
      <c r="G232" s="66"/>
      <c r="H232" s="39">
        <v>546000</v>
      </c>
      <c r="I232" s="40"/>
      <c r="J232" s="40"/>
      <c r="K232" s="39">
        <f t="shared" si="40"/>
        <v>546000</v>
      </c>
    </row>
    <row r="233" spans="1:11" s="44" customFormat="1" x14ac:dyDescent="0.2">
      <c r="A233" s="28">
        <v>51298</v>
      </c>
      <c r="B233" s="29" t="s">
        <v>77</v>
      </c>
      <c r="C233" s="30">
        <v>559</v>
      </c>
      <c r="D233" s="28"/>
      <c r="E233" s="50">
        <v>422</v>
      </c>
      <c r="F233" s="41"/>
      <c r="G233" s="65"/>
      <c r="H233" s="55">
        <f>SUM(H234)</f>
        <v>802000</v>
      </c>
      <c r="I233" s="55">
        <f t="shared" ref="I233:J233" si="46">SUM(I234)</f>
        <v>0</v>
      </c>
      <c r="J233" s="55">
        <f t="shared" si="46"/>
        <v>0</v>
      </c>
      <c r="K233" s="55">
        <f t="shared" si="40"/>
        <v>802000</v>
      </c>
    </row>
    <row r="234" spans="1:11" s="54" customFormat="1" ht="15" x14ac:dyDescent="0.2">
      <c r="A234" s="34">
        <v>51298</v>
      </c>
      <c r="B234" s="35" t="s">
        <v>77</v>
      </c>
      <c r="C234" s="36">
        <v>559</v>
      </c>
      <c r="D234" s="34" t="s">
        <v>18</v>
      </c>
      <c r="E234" s="52">
        <v>4223</v>
      </c>
      <c r="F234" s="33" t="s">
        <v>46</v>
      </c>
      <c r="G234" s="66"/>
      <c r="H234" s="39">
        <v>802000</v>
      </c>
      <c r="I234" s="40"/>
      <c r="J234" s="40"/>
      <c r="K234" s="39">
        <f t="shared" si="40"/>
        <v>802000</v>
      </c>
    </row>
    <row r="235" spans="1:11" s="54" customFormat="1" x14ac:dyDescent="0.2">
      <c r="A235" s="53">
        <v>51298</v>
      </c>
      <c r="B235" s="63" t="s">
        <v>77</v>
      </c>
      <c r="C235" s="24">
        <v>559</v>
      </c>
      <c r="D235" s="63"/>
      <c r="E235" s="25">
        <v>45</v>
      </c>
      <c r="F235" s="26"/>
      <c r="G235" s="26"/>
      <c r="H235" s="64">
        <f>H236+H238</f>
        <v>0</v>
      </c>
      <c r="I235" s="64">
        <f t="shared" ref="I235:J235" si="47">I236+I238</f>
        <v>0</v>
      </c>
      <c r="J235" s="64">
        <f t="shared" si="47"/>
        <v>562038</v>
      </c>
      <c r="K235" s="64">
        <f t="shared" si="40"/>
        <v>562038</v>
      </c>
    </row>
    <row r="236" spans="1:11" s="44" customFormat="1" x14ac:dyDescent="0.2">
      <c r="A236" s="31" t="s">
        <v>79</v>
      </c>
      <c r="B236" s="71" t="s">
        <v>77</v>
      </c>
      <c r="C236" s="30">
        <v>559</v>
      </c>
      <c r="D236" s="71"/>
      <c r="E236" s="32">
        <v>451</v>
      </c>
      <c r="F236" s="72"/>
      <c r="G236" s="72"/>
      <c r="H236" s="73">
        <f>H237</f>
        <v>0</v>
      </c>
      <c r="I236" s="73"/>
      <c r="J236" s="73">
        <f>J237</f>
        <v>546100</v>
      </c>
      <c r="K236" s="73">
        <f>K237</f>
        <v>546100</v>
      </c>
    </row>
    <row r="237" spans="1:11" s="54" customFormat="1" ht="15" x14ac:dyDescent="0.2">
      <c r="A237" s="37" t="s">
        <v>79</v>
      </c>
      <c r="B237" s="74" t="s">
        <v>77</v>
      </c>
      <c r="C237" s="36">
        <v>559</v>
      </c>
      <c r="D237" s="37" t="s">
        <v>18</v>
      </c>
      <c r="E237" s="38">
        <v>4511</v>
      </c>
      <c r="F237" s="62" t="s">
        <v>59</v>
      </c>
      <c r="G237" s="62"/>
      <c r="H237" s="40"/>
      <c r="I237" s="40"/>
      <c r="J237" s="40">
        <v>546100</v>
      </c>
      <c r="K237" s="40">
        <f>J237</f>
        <v>546100</v>
      </c>
    </row>
    <row r="238" spans="1:11" s="44" customFormat="1" x14ac:dyDescent="0.2">
      <c r="A238" s="28">
        <v>51298</v>
      </c>
      <c r="B238" s="29" t="s">
        <v>77</v>
      </c>
      <c r="C238" s="30">
        <v>559</v>
      </c>
      <c r="D238" s="28"/>
      <c r="E238" s="50">
        <v>452</v>
      </c>
      <c r="F238" s="41"/>
      <c r="G238" s="65"/>
      <c r="H238" s="55">
        <f>H239</f>
        <v>0</v>
      </c>
      <c r="I238" s="55">
        <f t="shared" ref="I238:J238" si="48">SUM(I239)</f>
        <v>0</v>
      </c>
      <c r="J238" s="55">
        <f t="shared" si="48"/>
        <v>15938</v>
      </c>
      <c r="K238" s="55">
        <f t="shared" si="40"/>
        <v>15938</v>
      </c>
    </row>
    <row r="239" spans="1:11" s="54" customFormat="1" ht="15" x14ac:dyDescent="0.2">
      <c r="A239" s="34">
        <v>51298</v>
      </c>
      <c r="B239" s="35" t="s">
        <v>77</v>
      </c>
      <c r="C239" s="36">
        <v>559</v>
      </c>
      <c r="D239" s="34" t="s">
        <v>18</v>
      </c>
      <c r="E239" s="52">
        <v>4521</v>
      </c>
      <c r="F239" s="33" t="s">
        <v>35</v>
      </c>
      <c r="G239" s="66"/>
      <c r="H239" s="39"/>
      <c r="I239" s="40"/>
      <c r="J239" s="40">
        <v>15938</v>
      </c>
      <c r="K239" s="39">
        <f t="shared" si="40"/>
        <v>15938</v>
      </c>
    </row>
    <row r="240" spans="1:11" s="54" customFormat="1" ht="67.5" x14ac:dyDescent="0.2">
      <c r="A240" s="42">
        <v>51298</v>
      </c>
      <c r="B240" s="18" t="s">
        <v>80</v>
      </c>
      <c r="C240" s="18"/>
      <c r="D240" s="18"/>
      <c r="E240" s="19"/>
      <c r="F240" s="20" t="s">
        <v>81</v>
      </c>
      <c r="G240" s="21" t="s">
        <v>17</v>
      </c>
      <c r="H240" s="22">
        <f>H241+H249+H254+H246</f>
        <v>0</v>
      </c>
      <c r="I240" s="22">
        <f>I241+I249+I254+I246</f>
        <v>0</v>
      </c>
      <c r="J240" s="22">
        <f>J241+J249+J254+J246</f>
        <v>0</v>
      </c>
      <c r="K240" s="22">
        <f t="shared" si="40"/>
        <v>0</v>
      </c>
    </row>
    <row r="241" spans="1:11" s="44" customFormat="1" x14ac:dyDescent="0.2">
      <c r="A241" s="53">
        <v>51298</v>
      </c>
      <c r="B241" s="63" t="s">
        <v>80</v>
      </c>
      <c r="C241" s="24">
        <v>43</v>
      </c>
      <c r="D241" s="63"/>
      <c r="E241" s="25">
        <v>31</v>
      </c>
      <c r="F241" s="26"/>
      <c r="G241" s="26"/>
      <c r="H241" s="64">
        <f>H242+H244</f>
        <v>0</v>
      </c>
      <c r="I241" s="64">
        <f>I242+I244</f>
        <v>0</v>
      </c>
      <c r="J241" s="64">
        <f>J242+J244</f>
        <v>0</v>
      </c>
      <c r="K241" s="64">
        <f t="shared" si="40"/>
        <v>0</v>
      </c>
    </row>
    <row r="242" spans="1:11" s="54" customFormat="1" x14ac:dyDescent="0.2">
      <c r="A242" s="28">
        <v>51298</v>
      </c>
      <c r="B242" s="29" t="s">
        <v>80</v>
      </c>
      <c r="C242" s="30">
        <v>43</v>
      </c>
      <c r="D242" s="28"/>
      <c r="E242" s="50">
        <v>311</v>
      </c>
      <c r="F242" s="41"/>
      <c r="G242" s="65"/>
      <c r="H242" s="55">
        <f>H243</f>
        <v>0</v>
      </c>
      <c r="I242" s="55">
        <f>I243</f>
        <v>0</v>
      </c>
      <c r="J242" s="55">
        <f>J243</f>
        <v>0</v>
      </c>
      <c r="K242" s="55">
        <f t="shared" si="40"/>
        <v>0</v>
      </c>
    </row>
    <row r="243" spans="1:11" s="44" customFormat="1" ht="15" x14ac:dyDescent="0.2">
      <c r="A243" s="34">
        <v>51298</v>
      </c>
      <c r="B243" s="35" t="s">
        <v>80</v>
      </c>
      <c r="C243" s="36">
        <v>43</v>
      </c>
      <c r="D243" s="34" t="s">
        <v>18</v>
      </c>
      <c r="E243" s="52">
        <v>3111</v>
      </c>
      <c r="F243" s="33" t="s">
        <v>19</v>
      </c>
      <c r="G243" s="66"/>
      <c r="H243" s="39">
        <v>0</v>
      </c>
      <c r="I243" s="40"/>
      <c r="J243" s="40"/>
      <c r="K243" s="39">
        <f t="shared" si="40"/>
        <v>0</v>
      </c>
    </row>
    <row r="244" spans="1:11" s="44" customFormat="1" x14ac:dyDescent="0.2">
      <c r="A244" s="28">
        <v>51298</v>
      </c>
      <c r="B244" s="29" t="s">
        <v>80</v>
      </c>
      <c r="C244" s="30">
        <v>43</v>
      </c>
      <c r="D244" s="28"/>
      <c r="E244" s="50">
        <v>313</v>
      </c>
      <c r="F244" s="41"/>
      <c r="G244" s="65"/>
      <c r="H244" s="55">
        <f t="shared" ref="H244:J244" si="49">H245</f>
        <v>0</v>
      </c>
      <c r="I244" s="55">
        <f t="shared" si="49"/>
        <v>0</v>
      </c>
      <c r="J244" s="55">
        <f t="shared" si="49"/>
        <v>0</v>
      </c>
      <c r="K244" s="55">
        <f t="shared" si="40"/>
        <v>0</v>
      </c>
    </row>
    <row r="245" spans="1:11" s="54" customFormat="1" ht="15" x14ac:dyDescent="0.2">
      <c r="A245" s="34">
        <v>51298</v>
      </c>
      <c r="B245" s="35" t="s">
        <v>80</v>
      </c>
      <c r="C245" s="36">
        <v>43</v>
      </c>
      <c r="D245" s="34" t="s">
        <v>18</v>
      </c>
      <c r="E245" s="52">
        <v>3132</v>
      </c>
      <c r="F245" s="33" t="s">
        <v>20</v>
      </c>
      <c r="G245" s="66"/>
      <c r="H245" s="39">
        <v>0</v>
      </c>
      <c r="I245" s="40"/>
      <c r="J245" s="40"/>
      <c r="K245" s="39">
        <f t="shared" si="40"/>
        <v>0</v>
      </c>
    </row>
    <row r="246" spans="1:11" s="54" customFormat="1" x14ac:dyDescent="0.2">
      <c r="A246" s="53">
        <v>51298</v>
      </c>
      <c r="B246" s="63" t="s">
        <v>80</v>
      </c>
      <c r="C246" s="24">
        <v>43</v>
      </c>
      <c r="D246" s="63"/>
      <c r="E246" s="25">
        <v>32</v>
      </c>
      <c r="F246" s="26"/>
      <c r="G246" s="26"/>
      <c r="H246" s="64">
        <f t="shared" ref="H246:J247" si="50">H247</f>
        <v>0</v>
      </c>
      <c r="I246" s="64">
        <f t="shared" si="50"/>
        <v>0</v>
      </c>
      <c r="J246" s="64">
        <f t="shared" si="50"/>
        <v>0</v>
      </c>
      <c r="K246" s="64">
        <f t="shared" si="40"/>
        <v>0</v>
      </c>
    </row>
    <row r="247" spans="1:11" s="44" customFormat="1" x14ac:dyDescent="0.2">
      <c r="A247" s="28">
        <v>51298</v>
      </c>
      <c r="B247" s="29" t="s">
        <v>80</v>
      </c>
      <c r="C247" s="30">
        <v>43</v>
      </c>
      <c r="D247" s="28"/>
      <c r="E247" s="50">
        <v>322</v>
      </c>
      <c r="F247" s="41"/>
      <c r="G247" s="65"/>
      <c r="H247" s="55">
        <f t="shared" si="50"/>
        <v>0</v>
      </c>
      <c r="I247" s="55">
        <f t="shared" si="50"/>
        <v>0</v>
      </c>
      <c r="J247" s="55">
        <f t="shared" si="50"/>
        <v>0</v>
      </c>
      <c r="K247" s="55">
        <f t="shared" si="40"/>
        <v>0</v>
      </c>
    </row>
    <row r="248" spans="1:11" s="49" customFormat="1" ht="15" x14ac:dyDescent="0.2">
      <c r="A248" s="34">
        <v>51298</v>
      </c>
      <c r="B248" s="35" t="s">
        <v>80</v>
      </c>
      <c r="C248" s="36">
        <v>43</v>
      </c>
      <c r="D248" s="34" t="s">
        <v>18</v>
      </c>
      <c r="E248" s="52">
        <v>3221</v>
      </c>
      <c r="F248" s="33" t="s">
        <v>21</v>
      </c>
      <c r="G248" s="66"/>
      <c r="H248" s="39">
        <v>0</v>
      </c>
      <c r="I248" s="40"/>
      <c r="J248" s="40"/>
      <c r="K248" s="39">
        <f t="shared" si="40"/>
        <v>0</v>
      </c>
    </row>
    <row r="249" spans="1:11" s="54" customFormat="1" x14ac:dyDescent="0.2">
      <c r="A249" s="53">
        <v>51298</v>
      </c>
      <c r="B249" s="63" t="s">
        <v>80</v>
      </c>
      <c r="C249" s="24">
        <v>559</v>
      </c>
      <c r="D249" s="63"/>
      <c r="E249" s="25">
        <v>31</v>
      </c>
      <c r="F249" s="26"/>
      <c r="G249" s="26"/>
      <c r="H249" s="64">
        <f>H250+H252</f>
        <v>0</v>
      </c>
      <c r="I249" s="64">
        <f>I250+I252</f>
        <v>0</v>
      </c>
      <c r="J249" s="64">
        <f>J250+J252</f>
        <v>0</v>
      </c>
      <c r="K249" s="64">
        <f t="shared" si="40"/>
        <v>0</v>
      </c>
    </row>
    <row r="250" spans="1:11" s="54" customFormat="1" x14ac:dyDescent="0.2">
      <c r="A250" s="28">
        <v>51298</v>
      </c>
      <c r="B250" s="29" t="s">
        <v>80</v>
      </c>
      <c r="C250" s="30">
        <v>559</v>
      </c>
      <c r="D250" s="28"/>
      <c r="E250" s="50">
        <v>311</v>
      </c>
      <c r="F250" s="41"/>
      <c r="G250" s="65"/>
      <c r="H250" s="55">
        <f>H251</f>
        <v>0</v>
      </c>
      <c r="I250" s="55">
        <f>I251</f>
        <v>0</v>
      </c>
      <c r="J250" s="55">
        <f>J251</f>
        <v>0</v>
      </c>
      <c r="K250" s="55">
        <f t="shared" si="40"/>
        <v>0</v>
      </c>
    </row>
    <row r="251" spans="1:11" s="44" customFormat="1" ht="15" x14ac:dyDescent="0.2">
      <c r="A251" s="34">
        <v>51298</v>
      </c>
      <c r="B251" s="35" t="s">
        <v>80</v>
      </c>
      <c r="C251" s="36">
        <v>559</v>
      </c>
      <c r="D251" s="34" t="s">
        <v>18</v>
      </c>
      <c r="E251" s="52">
        <v>3111</v>
      </c>
      <c r="F251" s="33" t="s">
        <v>19</v>
      </c>
      <c r="G251" s="66"/>
      <c r="H251" s="39">
        <v>0</v>
      </c>
      <c r="I251" s="40"/>
      <c r="J251" s="40"/>
      <c r="K251" s="39">
        <f t="shared" si="40"/>
        <v>0</v>
      </c>
    </row>
    <row r="252" spans="1:11" s="54" customFormat="1" x14ac:dyDescent="0.2">
      <c r="A252" s="28">
        <v>51298</v>
      </c>
      <c r="B252" s="29" t="s">
        <v>80</v>
      </c>
      <c r="C252" s="30">
        <v>559</v>
      </c>
      <c r="D252" s="28"/>
      <c r="E252" s="50">
        <v>313</v>
      </c>
      <c r="F252" s="41"/>
      <c r="G252" s="65"/>
      <c r="H252" s="55">
        <f t="shared" ref="H252:J252" si="51">H253</f>
        <v>0</v>
      </c>
      <c r="I252" s="55">
        <f t="shared" si="51"/>
        <v>0</v>
      </c>
      <c r="J252" s="55">
        <f t="shared" si="51"/>
        <v>0</v>
      </c>
      <c r="K252" s="55">
        <f t="shared" si="40"/>
        <v>0</v>
      </c>
    </row>
    <row r="253" spans="1:11" s="44" customFormat="1" ht="15" x14ac:dyDescent="0.2">
      <c r="A253" s="34">
        <v>51298</v>
      </c>
      <c r="B253" s="35" t="s">
        <v>80</v>
      </c>
      <c r="C253" s="36">
        <v>559</v>
      </c>
      <c r="D253" s="34" t="s">
        <v>18</v>
      </c>
      <c r="E253" s="52">
        <v>3132</v>
      </c>
      <c r="F253" s="33" t="s">
        <v>20</v>
      </c>
      <c r="G253" s="66"/>
      <c r="H253" s="39">
        <v>0</v>
      </c>
      <c r="I253" s="40"/>
      <c r="J253" s="40"/>
      <c r="K253" s="39">
        <f t="shared" si="40"/>
        <v>0</v>
      </c>
    </row>
    <row r="254" spans="1:11" s="54" customFormat="1" x14ac:dyDescent="0.2">
      <c r="A254" s="53">
        <v>51298</v>
      </c>
      <c r="B254" s="63" t="s">
        <v>80</v>
      </c>
      <c r="C254" s="24">
        <v>559</v>
      </c>
      <c r="D254" s="63"/>
      <c r="E254" s="25">
        <v>32</v>
      </c>
      <c r="F254" s="26"/>
      <c r="G254" s="26"/>
      <c r="H254" s="64">
        <f t="shared" ref="H254:J255" si="52">H255</f>
        <v>0</v>
      </c>
      <c r="I254" s="64">
        <f t="shared" si="52"/>
        <v>0</v>
      </c>
      <c r="J254" s="64">
        <f t="shared" si="52"/>
        <v>0</v>
      </c>
      <c r="K254" s="64">
        <f t="shared" si="40"/>
        <v>0</v>
      </c>
    </row>
    <row r="255" spans="1:11" s="54" customFormat="1" x14ac:dyDescent="0.2">
      <c r="A255" s="28">
        <v>51298</v>
      </c>
      <c r="B255" s="29" t="s">
        <v>80</v>
      </c>
      <c r="C255" s="30">
        <v>559</v>
      </c>
      <c r="D255" s="28"/>
      <c r="E255" s="50">
        <v>322</v>
      </c>
      <c r="F255" s="41"/>
      <c r="G255" s="65"/>
      <c r="H255" s="55">
        <f t="shared" si="52"/>
        <v>0</v>
      </c>
      <c r="I255" s="55">
        <f t="shared" si="52"/>
        <v>0</v>
      </c>
      <c r="J255" s="55">
        <f t="shared" si="52"/>
        <v>0</v>
      </c>
      <c r="K255" s="55">
        <f t="shared" si="40"/>
        <v>0</v>
      </c>
    </row>
    <row r="256" spans="1:11" s="44" customFormat="1" ht="15" x14ac:dyDescent="0.2">
      <c r="A256" s="34">
        <v>51298</v>
      </c>
      <c r="B256" s="35" t="s">
        <v>80</v>
      </c>
      <c r="C256" s="36">
        <v>559</v>
      </c>
      <c r="D256" s="34" t="s">
        <v>18</v>
      </c>
      <c r="E256" s="52">
        <v>3221</v>
      </c>
      <c r="F256" s="33" t="s">
        <v>21</v>
      </c>
      <c r="G256" s="66"/>
      <c r="H256" s="39">
        <v>0</v>
      </c>
      <c r="I256" s="40"/>
      <c r="J256" s="40"/>
      <c r="K256" s="39">
        <f t="shared" si="40"/>
        <v>0</v>
      </c>
    </row>
    <row r="257" spans="1:11" s="54" customFormat="1" ht="67.5" x14ac:dyDescent="0.2">
      <c r="A257" s="42">
        <v>51298</v>
      </c>
      <c r="B257" s="18" t="s">
        <v>82</v>
      </c>
      <c r="C257" s="18"/>
      <c r="D257" s="18"/>
      <c r="E257" s="19"/>
      <c r="F257" s="20" t="s">
        <v>83</v>
      </c>
      <c r="G257" s="21" t="s">
        <v>17</v>
      </c>
      <c r="H257" s="22">
        <f>H258+H272+H277+H263+H266+H269+H280+H283</f>
        <v>391000</v>
      </c>
      <c r="I257" s="22">
        <f t="shared" ref="I257:J257" si="53">I258+I272+I277+I263+I266+I269+I280+I283</f>
        <v>0</v>
      </c>
      <c r="J257" s="22">
        <f t="shared" si="53"/>
        <v>0</v>
      </c>
      <c r="K257" s="22">
        <f t="shared" si="40"/>
        <v>391000</v>
      </c>
    </row>
    <row r="258" spans="1:11" s="44" customFormat="1" x14ac:dyDescent="0.2">
      <c r="A258" s="53">
        <v>51298</v>
      </c>
      <c r="B258" s="63" t="s">
        <v>82</v>
      </c>
      <c r="C258" s="24">
        <v>43</v>
      </c>
      <c r="D258" s="63"/>
      <c r="E258" s="25">
        <v>31</v>
      </c>
      <c r="F258" s="26"/>
      <c r="G258" s="26"/>
      <c r="H258" s="64">
        <f>H259+H261</f>
        <v>3000</v>
      </c>
      <c r="I258" s="64">
        <f>I259+I261</f>
        <v>0</v>
      </c>
      <c r="J258" s="64">
        <f>J259+J261</f>
        <v>0</v>
      </c>
      <c r="K258" s="64">
        <f t="shared" si="40"/>
        <v>3000</v>
      </c>
    </row>
    <row r="259" spans="1:11" s="44" customFormat="1" x14ac:dyDescent="0.2">
      <c r="A259" s="28">
        <v>51298</v>
      </c>
      <c r="B259" s="29" t="s">
        <v>82</v>
      </c>
      <c r="C259" s="30">
        <v>43</v>
      </c>
      <c r="D259" s="28"/>
      <c r="E259" s="50">
        <v>311</v>
      </c>
      <c r="F259" s="41"/>
      <c r="G259" s="65"/>
      <c r="H259" s="55">
        <f>H260</f>
        <v>2000</v>
      </c>
      <c r="I259" s="55">
        <f>I260</f>
        <v>0</v>
      </c>
      <c r="J259" s="55">
        <f>J260</f>
        <v>0</v>
      </c>
      <c r="K259" s="55">
        <f t="shared" si="40"/>
        <v>2000</v>
      </c>
    </row>
    <row r="260" spans="1:11" s="44" customFormat="1" ht="15" x14ac:dyDescent="0.2">
      <c r="A260" s="34">
        <v>51298</v>
      </c>
      <c r="B260" s="35" t="s">
        <v>82</v>
      </c>
      <c r="C260" s="36">
        <v>43</v>
      </c>
      <c r="D260" s="34" t="s">
        <v>18</v>
      </c>
      <c r="E260" s="52">
        <v>3111</v>
      </c>
      <c r="F260" s="33" t="s">
        <v>19</v>
      </c>
      <c r="G260" s="66"/>
      <c r="H260" s="39">
        <v>2000</v>
      </c>
      <c r="I260" s="40"/>
      <c r="J260" s="40"/>
      <c r="K260" s="39">
        <f t="shared" si="40"/>
        <v>2000</v>
      </c>
    </row>
    <row r="261" spans="1:11" s="54" customFormat="1" x14ac:dyDescent="0.2">
      <c r="A261" s="28">
        <v>51298</v>
      </c>
      <c r="B261" s="29" t="s">
        <v>82</v>
      </c>
      <c r="C261" s="30">
        <v>43</v>
      </c>
      <c r="D261" s="28"/>
      <c r="E261" s="50">
        <v>313</v>
      </c>
      <c r="F261" s="41"/>
      <c r="G261" s="65"/>
      <c r="H261" s="55">
        <f t="shared" ref="H261:J261" si="54">H262</f>
        <v>1000</v>
      </c>
      <c r="I261" s="55">
        <f t="shared" si="54"/>
        <v>0</v>
      </c>
      <c r="J261" s="55">
        <f t="shared" si="54"/>
        <v>0</v>
      </c>
      <c r="K261" s="55">
        <f t="shared" si="40"/>
        <v>1000</v>
      </c>
    </row>
    <row r="262" spans="1:11" s="44" customFormat="1" ht="15" x14ac:dyDescent="0.2">
      <c r="A262" s="34">
        <v>51298</v>
      </c>
      <c r="B262" s="35" t="s">
        <v>82</v>
      </c>
      <c r="C262" s="36">
        <v>43</v>
      </c>
      <c r="D262" s="34" t="s">
        <v>18</v>
      </c>
      <c r="E262" s="52">
        <v>3132</v>
      </c>
      <c r="F262" s="33" t="s">
        <v>20</v>
      </c>
      <c r="G262" s="66"/>
      <c r="H262" s="39">
        <v>1000</v>
      </c>
      <c r="I262" s="40"/>
      <c r="J262" s="40"/>
      <c r="K262" s="39">
        <f t="shared" si="40"/>
        <v>1000</v>
      </c>
    </row>
    <row r="263" spans="1:11" s="54" customFormat="1" x14ac:dyDescent="0.2">
      <c r="A263" s="53">
        <v>51298</v>
      </c>
      <c r="B263" s="63" t="s">
        <v>82</v>
      </c>
      <c r="C263" s="24">
        <v>43</v>
      </c>
      <c r="D263" s="63"/>
      <c r="E263" s="25">
        <v>32</v>
      </c>
      <c r="F263" s="26"/>
      <c r="G263" s="26"/>
      <c r="H263" s="64">
        <f t="shared" ref="H263:J264" si="55">H264</f>
        <v>0</v>
      </c>
      <c r="I263" s="64">
        <f t="shared" si="55"/>
        <v>0</v>
      </c>
      <c r="J263" s="64">
        <f t="shared" si="55"/>
        <v>0</v>
      </c>
      <c r="K263" s="64">
        <f t="shared" si="40"/>
        <v>0</v>
      </c>
    </row>
    <row r="264" spans="1:11" s="54" customFormat="1" x14ac:dyDescent="0.2">
      <c r="A264" s="28">
        <v>51298</v>
      </c>
      <c r="B264" s="29" t="s">
        <v>82</v>
      </c>
      <c r="C264" s="30">
        <v>43</v>
      </c>
      <c r="D264" s="28"/>
      <c r="E264" s="50">
        <v>322</v>
      </c>
      <c r="F264" s="41"/>
      <c r="G264" s="65"/>
      <c r="H264" s="55">
        <f t="shared" si="55"/>
        <v>0</v>
      </c>
      <c r="I264" s="55">
        <f t="shared" si="55"/>
        <v>0</v>
      </c>
      <c r="J264" s="55">
        <f t="shared" si="55"/>
        <v>0</v>
      </c>
      <c r="K264" s="55">
        <f t="shared" si="40"/>
        <v>0</v>
      </c>
    </row>
    <row r="265" spans="1:11" s="44" customFormat="1" ht="15" x14ac:dyDescent="0.2">
      <c r="A265" s="34">
        <v>51298</v>
      </c>
      <c r="B265" s="35" t="s">
        <v>82</v>
      </c>
      <c r="C265" s="36">
        <v>43</v>
      </c>
      <c r="D265" s="34" t="s">
        <v>18</v>
      </c>
      <c r="E265" s="52">
        <v>3221</v>
      </c>
      <c r="F265" s="33" t="s">
        <v>21</v>
      </c>
      <c r="G265" s="66"/>
      <c r="H265" s="39">
        <v>0</v>
      </c>
      <c r="I265" s="40"/>
      <c r="J265" s="40"/>
      <c r="K265" s="39">
        <f t="shared" si="40"/>
        <v>0</v>
      </c>
    </row>
    <row r="266" spans="1:11" s="54" customFormat="1" x14ac:dyDescent="0.2">
      <c r="A266" s="53">
        <v>51298</v>
      </c>
      <c r="B266" s="63" t="s">
        <v>82</v>
      </c>
      <c r="C266" s="24">
        <v>43</v>
      </c>
      <c r="D266" s="63"/>
      <c r="E266" s="25">
        <v>42</v>
      </c>
      <c r="F266" s="26"/>
      <c r="G266" s="26"/>
      <c r="H266" s="64">
        <f>SUM(H267)</f>
        <v>38000</v>
      </c>
      <c r="I266" s="64">
        <f t="shared" ref="I266:J267" si="56">SUM(I267)</f>
        <v>0</v>
      </c>
      <c r="J266" s="64">
        <f t="shared" si="56"/>
        <v>0</v>
      </c>
      <c r="K266" s="64">
        <f t="shared" si="40"/>
        <v>38000</v>
      </c>
    </row>
    <row r="267" spans="1:11" s="54" customFormat="1" x14ac:dyDescent="0.2">
      <c r="A267" s="28">
        <v>51298</v>
      </c>
      <c r="B267" s="29" t="s">
        <v>82</v>
      </c>
      <c r="C267" s="30">
        <v>43</v>
      </c>
      <c r="D267" s="28"/>
      <c r="E267" s="50">
        <v>426</v>
      </c>
      <c r="F267" s="41"/>
      <c r="G267" s="65"/>
      <c r="H267" s="55">
        <f>SUM(H268)</f>
        <v>38000</v>
      </c>
      <c r="I267" s="55">
        <f t="shared" si="56"/>
        <v>0</v>
      </c>
      <c r="J267" s="55">
        <f t="shared" si="56"/>
        <v>0</v>
      </c>
      <c r="K267" s="55">
        <f t="shared" si="40"/>
        <v>38000</v>
      </c>
    </row>
    <row r="268" spans="1:11" s="44" customFormat="1" ht="15" x14ac:dyDescent="0.2">
      <c r="A268" s="34">
        <v>51298</v>
      </c>
      <c r="B268" s="35" t="s">
        <v>82</v>
      </c>
      <c r="C268" s="36">
        <v>43</v>
      </c>
      <c r="D268" s="34" t="s">
        <v>18</v>
      </c>
      <c r="E268" s="52">
        <v>4262</v>
      </c>
      <c r="F268" s="33" t="s">
        <v>15</v>
      </c>
      <c r="G268" s="66"/>
      <c r="H268" s="39">
        <v>38000</v>
      </c>
      <c r="I268" s="40"/>
      <c r="J268" s="40"/>
      <c r="K268" s="39">
        <f t="shared" si="40"/>
        <v>38000</v>
      </c>
    </row>
    <row r="269" spans="1:11" s="54" customFormat="1" x14ac:dyDescent="0.2">
      <c r="A269" s="53">
        <v>51298</v>
      </c>
      <c r="B269" s="63" t="s">
        <v>82</v>
      </c>
      <c r="C269" s="24">
        <v>43</v>
      </c>
      <c r="D269" s="63"/>
      <c r="E269" s="25">
        <v>45</v>
      </c>
      <c r="F269" s="26"/>
      <c r="G269" s="26"/>
      <c r="H269" s="64">
        <f>SUM(H270)</f>
        <v>19000</v>
      </c>
      <c r="I269" s="64">
        <f t="shared" ref="I269:J270" si="57">SUM(I270)</f>
        <v>0</v>
      </c>
      <c r="J269" s="64">
        <f t="shared" si="57"/>
        <v>0</v>
      </c>
      <c r="K269" s="64">
        <f t="shared" si="40"/>
        <v>19000</v>
      </c>
    </row>
    <row r="270" spans="1:11" s="44" customFormat="1" x14ac:dyDescent="0.2">
      <c r="A270" s="28">
        <v>51298</v>
      </c>
      <c r="B270" s="29" t="s">
        <v>82</v>
      </c>
      <c r="C270" s="30">
        <v>43</v>
      </c>
      <c r="D270" s="28"/>
      <c r="E270" s="50">
        <v>454</v>
      </c>
      <c r="F270" s="41"/>
      <c r="G270" s="65"/>
      <c r="H270" s="55">
        <f>SUM(H271)</f>
        <v>19000</v>
      </c>
      <c r="I270" s="55">
        <f t="shared" si="57"/>
        <v>0</v>
      </c>
      <c r="J270" s="55">
        <f t="shared" si="57"/>
        <v>0</v>
      </c>
      <c r="K270" s="55">
        <f t="shared" si="40"/>
        <v>19000</v>
      </c>
    </row>
    <row r="271" spans="1:11" s="54" customFormat="1" ht="30" x14ac:dyDescent="0.2">
      <c r="A271" s="34">
        <v>51298</v>
      </c>
      <c r="B271" s="35" t="s">
        <v>82</v>
      </c>
      <c r="C271" s="36">
        <v>43</v>
      </c>
      <c r="D271" s="34" t="s">
        <v>18</v>
      </c>
      <c r="E271" s="52">
        <v>4541</v>
      </c>
      <c r="F271" s="33" t="s">
        <v>62</v>
      </c>
      <c r="G271" s="66"/>
      <c r="H271" s="39">
        <v>19000</v>
      </c>
      <c r="I271" s="40"/>
      <c r="J271" s="40"/>
      <c r="K271" s="39">
        <f t="shared" si="40"/>
        <v>19000</v>
      </c>
    </row>
    <row r="272" spans="1:11" s="54" customFormat="1" x14ac:dyDescent="0.2">
      <c r="A272" s="53">
        <v>51298</v>
      </c>
      <c r="B272" s="63" t="s">
        <v>82</v>
      </c>
      <c r="C272" s="24">
        <v>559</v>
      </c>
      <c r="D272" s="63"/>
      <c r="E272" s="25">
        <v>31</v>
      </c>
      <c r="F272" s="26"/>
      <c r="G272" s="26"/>
      <c r="H272" s="64">
        <f>H273+H275</f>
        <v>13000</v>
      </c>
      <c r="I272" s="64">
        <f>I273+I275</f>
        <v>0</v>
      </c>
      <c r="J272" s="64">
        <f>J273+J275</f>
        <v>0</v>
      </c>
      <c r="K272" s="64">
        <f t="shared" si="40"/>
        <v>13000</v>
      </c>
    </row>
    <row r="273" spans="1:12" s="44" customFormat="1" x14ac:dyDescent="0.2">
      <c r="A273" s="28">
        <v>51298</v>
      </c>
      <c r="B273" s="29" t="s">
        <v>82</v>
      </c>
      <c r="C273" s="30">
        <v>559</v>
      </c>
      <c r="D273" s="28"/>
      <c r="E273" s="50">
        <v>311</v>
      </c>
      <c r="F273" s="41"/>
      <c r="G273" s="65"/>
      <c r="H273" s="55">
        <f>H274</f>
        <v>11000</v>
      </c>
      <c r="I273" s="55">
        <f>I274</f>
        <v>0</v>
      </c>
      <c r="J273" s="55">
        <f>J274</f>
        <v>0</v>
      </c>
      <c r="K273" s="55">
        <f t="shared" si="40"/>
        <v>11000</v>
      </c>
    </row>
    <row r="274" spans="1:12" s="54" customFormat="1" ht="15" x14ac:dyDescent="0.2">
      <c r="A274" s="34">
        <v>51298</v>
      </c>
      <c r="B274" s="35" t="s">
        <v>82</v>
      </c>
      <c r="C274" s="36">
        <v>559</v>
      </c>
      <c r="D274" s="34" t="s">
        <v>18</v>
      </c>
      <c r="E274" s="52">
        <v>3111</v>
      </c>
      <c r="F274" s="33" t="s">
        <v>19</v>
      </c>
      <c r="G274" s="66"/>
      <c r="H274" s="39">
        <v>11000</v>
      </c>
      <c r="I274" s="40"/>
      <c r="J274" s="40"/>
      <c r="K274" s="39">
        <f t="shared" si="40"/>
        <v>11000</v>
      </c>
    </row>
    <row r="275" spans="1:12" s="44" customFormat="1" x14ac:dyDescent="0.2">
      <c r="A275" s="28">
        <v>51298</v>
      </c>
      <c r="B275" s="29" t="s">
        <v>82</v>
      </c>
      <c r="C275" s="30">
        <v>559</v>
      </c>
      <c r="D275" s="28"/>
      <c r="E275" s="50">
        <v>313</v>
      </c>
      <c r="F275" s="41"/>
      <c r="G275" s="65"/>
      <c r="H275" s="55">
        <f t="shared" ref="H275:J275" si="58">H276</f>
        <v>2000</v>
      </c>
      <c r="I275" s="55">
        <f t="shared" si="58"/>
        <v>0</v>
      </c>
      <c r="J275" s="55">
        <f t="shared" si="58"/>
        <v>0</v>
      </c>
      <c r="K275" s="55">
        <f t="shared" si="40"/>
        <v>2000</v>
      </c>
    </row>
    <row r="276" spans="1:12" s="44" customFormat="1" ht="15" x14ac:dyDescent="0.2">
      <c r="A276" s="34">
        <v>51298</v>
      </c>
      <c r="B276" s="35" t="s">
        <v>82</v>
      </c>
      <c r="C276" s="36">
        <v>559</v>
      </c>
      <c r="D276" s="34" t="s">
        <v>18</v>
      </c>
      <c r="E276" s="52">
        <v>3132</v>
      </c>
      <c r="F276" s="33" t="s">
        <v>20</v>
      </c>
      <c r="G276" s="66"/>
      <c r="H276" s="39">
        <v>2000</v>
      </c>
      <c r="I276" s="40"/>
      <c r="J276" s="40"/>
      <c r="K276" s="39">
        <f t="shared" si="40"/>
        <v>2000</v>
      </c>
    </row>
    <row r="277" spans="1:12" s="44" customFormat="1" x14ac:dyDescent="0.2">
      <c r="A277" s="53">
        <v>51298</v>
      </c>
      <c r="B277" s="63" t="s">
        <v>82</v>
      </c>
      <c r="C277" s="24">
        <v>559</v>
      </c>
      <c r="D277" s="63"/>
      <c r="E277" s="25">
        <v>32</v>
      </c>
      <c r="F277" s="26"/>
      <c r="G277" s="26"/>
      <c r="H277" s="64">
        <f t="shared" ref="H277:J278" si="59">H278</f>
        <v>0</v>
      </c>
      <c r="I277" s="64">
        <f t="shared" si="59"/>
        <v>0</v>
      </c>
      <c r="J277" s="64">
        <f t="shared" si="59"/>
        <v>0</v>
      </c>
      <c r="K277" s="64">
        <f t="shared" si="40"/>
        <v>0</v>
      </c>
    </row>
    <row r="278" spans="1:12" s="54" customFormat="1" x14ac:dyDescent="0.2">
      <c r="A278" s="28">
        <v>51298</v>
      </c>
      <c r="B278" s="29" t="s">
        <v>82</v>
      </c>
      <c r="C278" s="30">
        <v>559</v>
      </c>
      <c r="D278" s="28"/>
      <c r="E278" s="50">
        <v>322</v>
      </c>
      <c r="F278" s="41"/>
      <c r="G278" s="65"/>
      <c r="H278" s="55">
        <f t="shared" si="59"/>
        <v>0</v>
      </c>
      <c r="I278" s="55">
        <f t="shared" si="59"/>
        <v>0</v>
      </c>
      <c r="J278" s="55">
        <f t="shared" si="59"/>
        <v>0</v>
      </c>
      <c r="K278" s="55">
        <f t="shared" si="40"/>
        <v>0</v>
      </c>
    </row>
    <row r="279" spans="1:12" s="44" customFormat="1" ht="15" x14ac:dyDescent="0.2">
      <c r="A279" s="34">
        <v>51298</v>
      </c>
      <c r="B279" s="35" t="s">
        <v>82</v>
      </c>
      <c r="C279" s="36">
        <v>559</v>
      </c>
      <c r="D279" s="34" t="s">
        <v>18</v>
      </c>
      <c r="E279" s="52">
        <v>3221</v>
      </c>
      <c r="F279" s="33" t="s">
        <v>21</v>
      </c>
      <c r="G279" s="66"/>
      <c r="H279" s="39">
        <v>0</v>
      </c>
      <c r="I279" s="40"/>
      <c r="J279" s="40"/>
      <c r="K279" s="39">
        <f t="shared" ref="K279:K285" si="60">H279-I279+J279</f>
        <v>0</v>
      </c>
    </row>
    <row r="280" spans="1:12" s="44" customFormat="1" x14ac:dyDescent="0.2">
      <c r="A280" s="53">
        <v>51298</v>
      </c>
      <c r="B280" s="63" t="s">
        <v>82</v>
      </c>
      <c r="C280" s="24">
        <v>559</v>
      </c>
      <c r="D280" s="63"/>
      <c r="E280" s="25">
        <v>42</v>
      </c>
      <c r="F280" s="26"/>
      <c r="G280" s="26"/>
      <c r="H280" s="64">
        <f>SUM(H281)</f>
        <v>211000</v>
      </c>
      <c r="I280" s="64">
        <f t="shared" ref="I280:J281" si="61">SUM(I281)</f>
        <v>0</v>
      </c>
      <c r="J280" s="64">
        <f t="shared" si="61"/>
        <v>0</v>
      </c>
      <c r="K280" s="64">
        <f t="shared" si="60"/>
        <v>211000</v>
      </c>
    </row>
    <row r="281" spans="1:12" s="44" customFormat="1" x14ac:dyDescent="0.2">
      <c r="A281" s="28">
        <v>51298</v>
      </c>
      <c r="B281" s="29" t="s">
        <v>82</v>
      </c>
      <c r="C281" s="30">
        <v>559</v>
      </c>
      <c r="D281" s="28"/>
      <c r="E281" s="50">
        <v>426</v>
      </c>
      <c r="F281" s="41"/>
      <c r="G281" s="65"/>
      <c r="H281" s="55">
        <f>SUM(H282)</f>
        <v>211000</v>
      </c>
      <c r="I281" s="55">
        <f t="shared" si="61"/>
        <v>0</v>
      </c>
      <c r="J281" s="55">
        <f t="shared" si="61"/>
        <v>0</v>
      </c>
      <c r="K281" s="55">
        <f t="shared" si="60"/>
        <v>211000</v>
      </c>
    </row>
    <row r="282" spans="1:12" s="44" customFormat="1" ht="15" x14ac:dyDescent="0.2">
      <c r="A282" s="34">
        <v>51298</v>
      </c>
      <c r="B282" s="35" t="s">
        <v>82</v>
      </c>
      <c r="C282" s="36">
        <v>559</v>
      </c>
      <c r="D282" s="34" t="s">
        <v>18</v>
      </c>
      <c r="E282" s="52">
        <v>4262</v>
      </c>
      <c r="F282" s="33" t="s">
        <v>15</v>
      </c>
      <c r="G282" s="66"/>
      <c r="H282" s="39">
        <v>211000</v>
      </c>
      <c r="I282" s="40"/>
      <c r="J282" s="40"/>
      <c r="K282" s="39">
        <f t="shared" si="60"/>
        <v>211000</v>
      </c>
    </row>
    <row r="283" spans="1:12" x14ac:dyDescent="0.2">
      <c r="A283" s="53">
        <v>51298</v>
      </c>
      <c r="B283" s="63" t="s">
        <v>82</v>
      </c>
      <c r="C283" s="24">
        <v>559</v>
      </c>
      <c r="D283" s="63"/>
      <c r="E283" s="25">
        <v>45</v>
      </c>
      <c r="F283" s="26"/>
      <c r="G283" s="26"/>
      <c r="H283" s="64">
        <f>SUM(H284)</f>
        <v>107000</v>
      </c>
      <c r="I283" s="64">
        <f t="shared" ref="I283:J284" si="62">SUM(I284)</f>
        <v>0</v>
      </c>
      <c r="J283" s="64">
        <f t="shared" si="62"/>
        <v>0</v>
      </c>
      <c r="K283" s="64">
        <f t="shared" si="60"/>
        <v>107000</v>
      </c>
    </row>
    <row r="284" spans="1:12" s="44" customFormat="1" x14ac:dyDescent="0.2">
      <c r="A284" s="28">
        <v>51298</v>
      </c>
      <c r="B284" s="29" t="s">
        <v>82</v>
      </c>
      <c r="C284" s="30">
        <v>559</v>
      </c>
      <c r="D284" s="28"/>
      <c r="E284" s="50">
        <v>454</v>
      </c>
      <c r="F284" s="41"/>
      <c r="G284" s="65"/>
      <c r="H284" s="55">
        <f>SUM(H285)</f>
        <v>107000</v>
      </c>
      <c r="I284" s="55">
        <f t="shared" si="62"/>
        <v>0</v>
      </c>
      <c r="J284" s="55">
        <f t="shared" si="62"/>
        <v>0</v>
      </c>
      <c r="K284" s="55">
        <f t="shared" si="60"/>
        <v>107000</v>
      </c>
    </row>
    <row r="285" spans="1:12" s="44" customFormat="1" ht="30" x14ac:dyDescent="0.2">
      <c r="A285" s="34">
        <v>51298</v>
      </c>
      <c r="B285" s="35" t="s">
        <v>82</v>
      </c>
      <c r="C285" s="36">
        <v>559</v>
      </c>
      <c r="D285" s="34" t="s">
        <v>18</v>
      </c>
      <c r="E285" s="52">
        <v>4541</v>
      </c>
      <c r="F285" s="33" t="s">
        <v>62</v>
      </c>
      <c r="G285" s="66"/>
      <c r="H285" s="39">
        <v>107000</v>
      </c>
      <c r="I285" s="40"/>
      <c r="J285" s="40"/>
      <c r="K285" s="39">
        <f t="shared" si="60"/>
        <v>107000</v>
      </c>
    </row>
    <row r="286" spans="1:12" s="44" customFormat="1" x14ac:dyDescent="0.2">
      <c r="A286" s="76"/>
      <c r="B286" s="77"/>
      <c r="C286" s="78"/>
      <c r="D286" s="79"/>
      <c r="E286" s="80"/>
      <c r="F286" s="81"/>
      <c r="G286" s="82"/>
      <c r="H286" s="83"/>
      <c r="I286" s="83"/>
      <c r="J286" s="83"/>
      <c r="K286" s="83"/>
      <c r="L286" s="27"/>
    </row>
    <row r="287" spans="1:12" s="44" customFormat="1" x14ac:dyDescent="0.2">
      <c r="A287" s="76"/>
      <c r="B287" s="77"/>
      <c r="C287" s="78"/>
      <c r="D287" s="79"/>
      <c r="E287" s="80"/>
      <c r="F287" s="81"/>
      <c r="G287" s="82"/>
      <c r="H287" s="83"/>
      <c r="I287" s="83"/>
      <c r="J287" s="83"/>
      <c r="K287" s="83"/>
      <c r="L287" s="27"/>
    </row>
    <row r="288" spans="1:12" s="44" customFormat="1" x14ac:dyDescent="0.2">
      <c r="A288" s="76"/>
      <c r="B288" s="77"/>
      <c r="C288" s="78"/>
      <c r="D288" s="79"/>
      <c r="E288" s="80"/>
      <c r="F288" s="81"/>
      <c r="G288" s="82"/>
      <c r="H288" s="83"/>
      <c r="I288" s="83"/>
      <c r="J288" s="83"/>
      <c r="K288" s="83"/>
      <c r="L288" s="27"/>
    </row>
    <row r="289" spans="1:12" s="44" customFormat="1" x14ac:dyDescent="0.2">
      <c r="A289" s="76"/>
      <c r="B289" s="77"/>
      <c r="C289" s="78"/>
      <c r="D289" s="79"/>
      <c r="E289" s="80"/>
      <c r="F289" s="81"/>
      <c r="G289" s="82"/>
      <c r="H289" s="83"/>
      <c r="I289" s="83"/>
      <c r="J289" s="83"/>
      <c r="K289" s="83"/>
    </row>
    <row r="290" spans="1:12" s="44" customFormat="1" x14ac:dyDescent="0.2">
      <c r="A290" s="28"/>
      <c r="B290" s="29"/>
      <c r="C290" s="36"/>
      <c r="D290" s="34"/>
      <c r="E290" s="52"/>
      <c r="F290" s="62"/>
      <c r="G290" s="66"/>
      <c r="H290" s="84"/>
      <c r="I290" s="84"/>
      <c r="J290" s="84"/>
      <c r="K290" s="84"/>
    </row>
    <row r="291" spans="1:12" s="44" customFormat="1" x14ac:dyDescent="0.2">
      <c r="A291" s="28"/>
      <c r="B291" s="29"/>
      <c r="C291" s="36"/>
      <c r="D291" s="34"/>
      <c r="E291" s="52"/>
      <c r="F291" s="62"/>
      <c r="G291" s="66"/>
      <c r="H291" s="84"/>
      <c r="I291" s="84"/>
      <c r="J291" s="84"/>
      <c r="K291" s="84"/>
    </row>
    <row r="292" spans="1:12" s="44" customFormat="1" x14ac:dyDescent="0.2">
      <c r="A292" s="28"/>
      <c r="B292" s="29"/>
      <c r="C292" s="36"/>
      <c r="D292" s="34"/>
      <c r="E292" s="52"/>
      <c r="F292" s="62"/>
      <c r="G292" s="66"/>
      <c r="H292" s="84"/>
      <c r="I292" s="84"/>
      <c r="J292" s="84"/>
      <c r="K292" s="84"/>
    </row>
    <row r="293" spans="1:12" s="44" customFormat="1" x14ac:dyDescent="0.2">
      <c r="A293" s="28"/>
      <c r="B293" s="29"/>
      <c r="C293" s="36"/>
      <c r="D293" s="34"/>
      <c r="E293" s="52"/>
      <c r="F293" s="62"/>
      <c r="G293" s="66"/>
      <c r="H293" s="84"/>
      <c r="I293" s="84"/>
      <c r="J293" s="84"/>
      <c r="K293" s="84"/>
    </row>
    <row r="294" spans="1:12" s="44" customFormat="1" x14ac:dyDescent="0.2">
      <c r="A294" s="28"/>
      <c r="B294" s="29"/>
      <c r="C294" s="36"/>
      <c r="D294" s="34"/>
      <c r="E294" s="52"/>
      <c r="F294" s="62"/>
      <c r="G294" s="66"/>
      <c r="H294" s="84"/>
      <c r="I294" s="84"/>
      <c r="J294" s="84"/>
      <c r="K294" s="84"/>
      <c r="L294" s="27"/>
    </row>
    <row r="295" spans="1:12" s="44" customFormat="1" x14ac:dyDescent="0.2">
      <c r="A295" s="28"/>
      <c r="B295" s="29"/>
      <c r="C295" s="36"/>
      <c r="D295" s="34"/>
      <c r="E295" s="52"/>
      <c r="F295" s="62"/>
      <c r="G295" s="66"/>
      <c r="H295" s="84"/>
      <c r="I295" s="84"/>
      <c r="J295" s="84"/>
      <c r="K295" s="84"/>
    </row>
    <row r="296" spans="1:12" s="44" customFormat="1" x14ac:dyDescent="0.2">
      <c r="A296" s="28"/>
      <c r="B296" s="29"/>
      <c r="C296" s="36"/>
      <c r="D296" s="34"/>
      <c r="E296" s="52"/>
      <c r="F296" s="62"/>
      <c r="G296" s="66"/>
      <c r="H296" s="84"/>
      <c r="I296" s="84"/>
      <c r="J296" s="84"/>
      <c r="K296" s="84"/>
    </row>
    <row r="297" spans="1:12" s="44" customFormat="1" x14ac:dyDescent="0.2">
      <c r="A297" s="28"/>
      <c r="B297" s="29"/>
      <c r="C297" s="36"/>
      <c r="D297" s="34"/>
      <c r="E297" s="52"/>
      <c r="F297" s="62"/>
      <c r="G297" s="66"/>
      <c r="H297" s="84"/>
      <c r="I297" s="84"/>
      <c r="J297" s="84"/>
      <c r="K297" s="84"/>
    </row>
    <row r="298" spans="1:12" s="44" customFormat="1" x14ac:dyDescent="0.2">
      <c r="A298" s="28"/>
      <c r="B298" s="29"/>
      <c r="C298" s="36"/>
      <c r="D298" s="34"/>
      <c r="E298" s="52"/>
      <c r="F298" s="62"/>
      <c r="G298" s="66"/>
      <c r="H298" s="84"/>
      <c r="I298" s="84"/>
      <c r="J298" s="84"/>
      <c r="K298" s="84"/>
    </row>
    <row r="299" spans="1:12" s="44" customFormat="1" x14ac:dyDescent="0.2">
      <c r="A299" s="28"/>
      <c r="B299" s="29"/>
      <c r="C299" s="36"/>
      <c r="D299" s="34"/>
      <c r="E299" s="52"/>
      <c r="F299" s="62"/>
      <c r="G299" s="66"/>
      <c r="H299" s="84"/>
      <c r="I299" s="84"/>
      <c r="J299" s="84"/>
      <c r="K299" s="84"/>
    </row>
    <row r="300" spans="1:12" s="46" customFormat="1" x14ac:dyDescent="0.2">
      <c r="A300" s="28"/>
      <c r="B300" s="29"/>
      <c r="C300" s="36"/>
      <c r="D300" s="34"/>
      <c r="E300" s="52"/>
      <c r="F300" s="62"/>
      <c r="G300" s="66"/>
      <c r="H300" s="84"/>
      <c r="I300" s="84"/>
      <c r="J300" s="84"/>
      <c r="K300" s="84"/>
    </row>
    <row r="301" spans="1:12" s="23" customFormat="1" x14ac:dyDescent="0.2">
      <c r="A301" s="28"/>
      <c r="B301" s="29"/>
      <c r="C301" s="36"/>
      <c r="D301" s="34"/>
      <c r="E301" s="52"/>
      <c r="F301" s="62"/>
      <c r="G301" s="66"/>
      <c r="H301" s="84"/>
      <c r="I301" s="84"/>
      <c r="J301" s="84"/>
      <c r="K301" s="84"/>
    </row>
    <row r="303" spans="1:12" s="44" customFormat="1" x14ac:dyDescent="0.2">
      <c r="A303" s="28"/>
      <c r="B303" s="29"/>
      <c r="C303" s="36"/>
      <c r="D303" s="34"/>
      <c r="E303" s="52"/>
      <c r="F303" s="62"/>
      <c r="G303" s="66"/>
      <c r="H303" s="84"/>
      <c r="I303" s="84"/>
      <c r="J303" s="84"/>
      <c r="K303" s="84"/>
    </row>
    <row r="304" spans="1:12" s="23" customFormat="1" x14ac:dyDescent="0.2">
      <c r="A304" s="28"/>
      <c r="B304" s="29"/>
      <c r="C304" s="36"/>
      <c r="D304" s="34"/>
      <c r="E304" s="52"/>
      <c r="F304" s="62"/>
      <c r="G304" s="66"/>
      <c r="H304" s="84"/>
      <c r="I304" s="84"/>
      <c r="J304" s="84"/>
      <c r="K304" s="84"/>
    </row>
    <row r="306" spans="1:11" s="23" customFormat="1" x14ac:dyDescent="0.2">
      <c r="A306" s="28"/>
      <c r="B306" s="29"/>
      <c r="C306" s="36"/>
      <c r="D306" s="34"/>
      <c r="E306" s="52"/>
      <c r="F306" s="62"/>
      <c r="G306" s="66"/>
      <c r="H306" s="84"/>
      <c r="I306" s="84"/>
      <c r="J306" s="84"/>
      <c r="K306" s="84"/>
    </row>
    <row r="307" spans="1:11" s="43" customFormat="1" x14ac:dyDescent="0.2">
      <c r="A307" s="28"/>
      <c r="B307" s="29"/>
      <c r="C307" s="36"/>
      <c r="D307" s="34"/>
      <c r="E307" s="52"/>
      <c r="F307" s="62"/>
      <c r="G307" s="66"/>
      <c r="H307" s="84"/>
      <c r="I307" s="84"/>
      <c r="J307" s="84"/>
      <c r="K307" s="84"/>
    </row>
    <row r="308" spans="1:11" s="43" customFormat="1" x14ac:dyDescent="0.2">
      <c r="A308" s="28"/>
      <c r="B308" s="29"/>
      <c r="C308" s="36"/>
      <c r="D308" s="34"/>
      <c r="E308" s="52"/>
      <c r="F308" s="62"/>
      <c r="G308" s="66"/>
      <c r="H308" s="84"/>
      <c r="I308" s="84"/>
      <c r="J308" s="84"/>
      <c r="K308" s="84"/>
    </row>
    <row r="309" spans="1:11" s="43" customFormat="1" x14ac:dyDescent="0.2">
      <c r="A309" s="28"/>
      <c r="B309" s="29"/>
      <c r="C309" s="36"/>
      <c r="D309" s="34"/>
      <c r="E309" s="52"/>
      <c r="F309" s="62"/>
      <c r="G309" s="66"/>
      <c r="H309" s="84"/>
      <c r="I309" s="84"/>
      <c r="J309" s="84"/>
      <c r="K309" s="84"/>
    </row>
    <row r="310" spans="1:11" s="23" customFormat="1" x14ac:dyDescent="0.2">
      <c r="A310" s="28"/>
      <c r="B310" s="29"/>
      <c r="C310" s="36"/>
      <c r="D310" s="34"/>
      <c r="E310" s="52"/>
      <c r="F310" s="62"/>
      <c r="G310" s="66"/>
      <c r="H310" s="84"/>
      <c r="I310" s="84"/>
      <c r="J310" s="84"/>
      <c r="K310" s="84"/>
    </row>
    <row r="311" spans="1:11" s="43" customFormat="1" x14ac:dyDescent="0.2">
      <c r="A311" s="28"/>
      <c r="B311" s="29"/>
      <c r="C311" s="36"/>
      <c r="D311" s="34"/>
      <c r="E311" s="52"/>
      <c r="F311" s="62"/>
      <c r="G311" s="66"/>
      <c r="H311" s="84"/>
      <c r="I311" s="84"/>
      <c r="J311" s="84"/>
      <c r="K311" s="84"/>
    </row>
    <row r="312" spans="1:11" s="44" customFormat="1" x14ac:dyDescent="0.2">
      <c r="A312" s="28"/>
      <c r="B312" s="29"/>
      <c r="C312" s="36"/>
      <c r="D312" s="34"/>
      <c r="E312" s="52"/>
      <c r="F312" s="62"/>
      <c r="G312" s="66"/>
      <c r="H312" s="84"/>
      <c r="I312" s="84"/>
      <c r="J312" s="84"/>
      <c r="K312" s="84"/>
    </row>
    <row r="313" spans="1:11" s="23" customFormat="1" x14ac:dyDescent="0.2">
      <c r="A313" s="28"/>
      <c r="B313" s="29"/>
      <c r="C313" s="36"/>
      <c r="D313" s="34"/>
      <c r="E313" s="52"/>
      <c r="F313" s="62"/>
      <c r="G313" s="66"/>
      <c r="H313" s="84"/>
      <c r="I313" s="84"/>
      <c r="J313" s="84"/>
      <c r="K313" s="84"/>
    </row>
    <row r="314" spans="1:11" s="44" customFormat="1" x14ac:dyDescent="0.2">
      <c r="A314" s="28"/>
      <c r="B314" s="29"/>
      <c r="C314" s="36"/>
      <c r="D314" s="34"/>
      <c r="E314" s="52"/>
      <c r="F314" s="62"/>
      <c r="G314" s="66"/>
      <c r="H314" s="84"/>
      <c r="I314" s="84"/>
      <c r="J314" s="84"/>
      <c r="K314" s="84"/>
    </row>
    <row r="316" spans="1:11" s="23" customFormat="1" x14ac:dyDescent="0.2">
      <c r="A316" s="28"/>
      <c r="B316" s="29"/>
      <c r="C316" s="36"/>
      <c r="D316" s="34"/>
      <c r="E316" s="52"/>
      <c r="F316" s="62"/>
      <c r="G316" s="66"/>
      <c r="H316" s="84"/>
      <c r="I316" s="84"/>
      <c r="J316" s="84"/>
      <c r="K316" s="84"/>
    </row>
    <row r="317" spans="1:11" s="43" customFormat="1" x14ac:dyDescent="0.2">
      <c r="A317" s="28"/>
      <c r="B317" s="29"/>
      <c r="C317" s="36"/>
      <c r="D317" s="34"/>
      <c r="E317" s="52"/>
      <c r="F317" s="62"/>
      <c r="G317" s="66"/>
      <c r="H317" s="84"/>
      <c r="I317" s="84"/>
      <c r="J317" s="84"/>
      <c r="K317" s="84"/>
    </row>
    <row r="318" spans="1:11" s="43" customFormat="1" x14ac:dyDescent="0.2">
      <c r="A318" s="28"/>
      <c r="B318" s="29"/>
      <c r="C318" s="36"/>
      <c r="D318" s="34"/>
      <c r="E318" s="52"/>
      <c r="F318" s="62"/>
      <c r="G318" s="66"/>
      <c r="H318" s="84"/>
      <c r="I318" s="84"/>
      <c r="J318" s="84"/>
      <c r="K318" s="84"/>
    </row>
    <row r="319" spans="1:11" s="43" customFormat="1" x14ac:dyDescent="0.2">
      <c r="A319" s="28"/>
      <c r="B319" s="29"/>
      <c r="C319" s="36"/>
      <c r="D319" s="34"/>
      <c r="E319" s="52"/>
      <c r="F319" s="62"/>
      <c r="G319" s="66"/>
      <c r="H319" s="84"/>
      <c r="I319" s="84"/>
      <c r="J319" s="84"/>
      <c r="K319" s="84"/>
    </row>
    <row r="320" spans="1:11" s="49" customFormat="1" x14ac:dyDescent="0.2">
      <c r="A320" s="28"/>
      <c r="B320" s="29"/>
      <c r="C320" s="36"/>
      <c r="D320" s="34"/>
      <c r="E320" s="52"/>
      <c r="F320" s="62"/>
      <c r="G320" s="66"/>
      <c r="H320" s="84"/>
      <c r="I320" s="84"/>
      <c r="J320" s="84"/>
      <c r="K320" s="84"/>
    </row>
    <row r="321" spans="1:11" s="51" customFormat="1" x14ac:dyDescent="0.2">
      <c r="A321" s="28"/>
      <c r="B321" s="29"/>
      <c r="C321" s="36"/>
      <c r="D321" s="34"/>
      <c r="E321" s="52"/>
      <c r="F321" s="62"/>
      <c r="G321" s="66"/>
      <c r="H321" s="84"/>
      <c r="I321" s="84"/>
      <c r="J321" s="84"/>
      <c r="K321" s="84"/>
    </row>
    <row r="323" spans="1:11" s="51" customFormat="1" x14ac:dyDescent="0.2">
      <c r="A323" s="28"/>
      <c r="B323" s="29"/>
      <c r="C323" s="36"/>
      <c r="D323" s="34"/>
      <c r="E323" s="52"/>
      <c r="F323" s="62"/>
      <c r="G323" s="66"/>
      <c r="H323" s="84"/>
      <c r="I323" s="84"/>
      <c r="J323" s="84"/>
      <c r="K323" s="84"/>
    </row>
    <row r="325" spans="1:11" s="49" customFormat="1" x14ac:dyDescent="0.2">
      <c r="A325" s="28"/>
      <c r="B325" s="29"/>
      <c r="C325" s="36"/>
      <c r="D325" s="34"/>
      <c r="E325" s="52"/>
      <c r="F325" s="62"/>
      <c r="G325" s="66"/>
      <c r="H325" s="84"/>
      <c r="I325" s="84"/>
      <c r="J325" s="84"/>
      <c r="K325" s="84"/>
    </row>
    <row r="326" spans="1:11" s="51" customFormat="1" x14ac:dyDescent="0.2">
      <c r="A326" s="28"/>
      <c r="B326" s="29"/>
      <c r="C326" s="36"/>
      <c r="D326" s="34"/>
      <c r="E326" s="52"/>
      <c r="F326" s="62"/>
      <c r="G326" s="66"/>
      <c r="H326" s="84"/>
      <c r="I326" s="84"/>
      <c r="J326" s="84"/>
      <c r="K326" s="84"/>
    </row>
    <row r="327" spans="1:11" s="23" customFormat="1" x14ac:dyDescent="0.2">
      <c r="A327" s="28"/>
      <c r="B327" s="29"/>
      <c r="C327" s="36"/>
      <c r="D327" s="34"/>
      <c r="E327" s="52"/>
      <c r="F327" s="62"/>
      <c r="G327" s="66"/>
      <c r="H327" s="84"/>
      <c r="I327" s="84"/>
      <c r="J327" s="84"/>
      <c r="K327" s="84"/>
    </row>
    <row r="328" spans="1:11" s="49" customFormat="1" x14ac:dyDescent="0.2">
      <c r="A328" s="28"/>
      <c r="B328" s="29"/>
      <c r="C328" s="36"/>
      <c r="D328" s="34"/>
      <c r="E328" s="52"/>
      <c r="F328" s="62"/>
      <c r="G328" s="66"/>
      <c r="H328" s="84"/>
      <c r="I328" s="84"/>
      <c r="J328" s="84"/>
      <c r="K328" s="84"/>
    </row>
    <row r="329" spans="1:11" s="51" customFormat="1" x14ac:dyDescent="0.2">
      <c r="A329" s="28"/>
      <c r="B329" s="29"/>
      <c r="C329" s="36"/>
      <c r="D329" s="34"/>
      <c r="E329" s="52"/>
      <c r="F329" s="62"/>
      <c r="G329" s="66"/>
      <c r="H329" s="84"/>
      <c r="I329" s="84"/>
      <c r="J329" s="84"/>
      <c r="K329" s="84"/>
    </row>
    <row r="333" spans="1:11" s="23" customFormat="1" x14ac:dyDescent="0.2">
      <c r="A333" s="28"/>
      <c r="B333" s="29"/>
      <c r="C333" s="36"/>
      <c r="D333" s="34"/>
      <c r="E333" s="52"/>
      <c r="F333" s="62"/>
      <c r="G333" s="66"/>
      <c r="H333" s="84"/>
      <c r="I333" s="84"/>
      <c r="J333" s="84"/>
      <c r="K333" s="84"/>
    </row>
    <row r="334" spans="1:11" s="43" customFormat="1" x14ac:dyDescent="0.2">
      <c r="A334" s="28"/>
      <c r="B334" s="29"/>
      <c r="C334" s="36"/>
      <c r="D334" s="34"/>
      <c r="E334" s="52"/>
      <c r="F334" s="62"/>
      <c r="G334" s="66"/>
      <c r="H334" s="84"/>
      <c r="I334" s="84"/>
      <c r="J334" s="84"/>
      <c r="K334" s="84"/>
    </row>
    <row r="335" spans="1:11" s="43" customFormat="1" x14ac:dyDescent="0.2">
      <c r="A335" s="28"/>
      <c r="B335" s="29"/>
      <c r="C335" s="36"/>
      <c r="D335" s="34"/>
      <c r="E335" s="52"/>
      <c r="F335" s="62"/>
      <c r="G335" s="66"/>
      <c r="H335" s="84"/>
      <c r="I335" s="84"/>
      <c r="J335" s="84"/>
      <c r="K335" s="84"/>
    </row>
    <row r="336" spans="1:11" s="43" customFormat="1" x14ac:dyDescent="0.2">
      <c r="A336" s="28"/>
      <c r="B336" s="29"/>
      <c r="C336" s="36"/>
      <c r="D336" s="34"/>
      <c r="E336" s="52"/>
      <c r="F336" s="62"/>
      <c r="G336" s="66"/>
      <c r="H336" s="84"/>
      <c r="I336" s="84"/>
      <c r="J336" s="84"/>
      <c r="K336" s="84"/>
    </row>
    <row r="337" spans="1:11" s="49" customFormat="1" x14ac:dyDescent="0.2">
      <c r="A337" s="28"/>
      <c r="B337" s="29"/>
      <c r="C337" s="36"/>
      <c r="D337" s="34"/>
      <c r="E337" s="52"/>
      <c r="F337" s="62"/>
      <c r="G337" s="66"/>
      <c r="H337" s="84"/>
      <c r="I337" s="84"/>
      <c r="J337" s="84"/>
      <c r="K337" s="84"/>
    </row>
    <row r="338" spans="1:11" s="51" customFormat="1" x14ac:dyDescent="0.2">
      <c r="A338" s="28"/>
      <c r="B338" s="29"/>
      <c r="C338" s="36"/>
      <c r="D338" s="34"/>
      <c r="E338" s="52"/>
      <c r="F338" s="62"/>
      <c r="G338" s="66"/>
      <c r="H338" s="84"/>
      <c r="I338" s="84"/>
      <c r="J338" s="84"/>
      <c r="K338" s="84"/>
    </row>
    <row r="341" spans="1:11" s="23" customFormat="1" x14ac:dyDescent="0.2">
      <c r="A341" s="28"/>
      <c r="B341" s="29"/>
      <c r="C341" s="36"/>
      <c r="D341" s="34"/>
      <c r="E341" s="52"/>
      <c r="F341" s="62"/>
      <c r="G341" s="66"/>
      <c r="H341" s="84"/>
      <c r="I341" s="84"/>
      <c r="J341" s="84"/>
      <c r="K341" s="84"/>
    </row>
    <row r="342" spans="1:11" s="44" customFormat="1" x14ac:dyDescent="0.2">
      <c r="A342" s="28"/>
      <c r="B342" s="29"/>
      <c r="C342" s="36"/>
      <c r="D342" s="34"/>
      <c r="E342" s="52"/>
      <c r="F342" s="62"/>
      <c r="G342" s="66"/>
      <c r="H342" s="84"/>
      <c r="I342" s="84"/>
      <c r="J342" s="84"/>
      <c r="K342" s="84"/>
    </row>
    <row r="343" spans="1:11" s="44" customFormat="1" x14ac:dyDescent="0.2">
      <c r="A343" s="28"/>
      <c r="B343" s="29"/>
      <c r="C343" s="36"/>
      <c r="D343" s="34"/>
      <c r="E343" s="52"/>
      <c r="F343" s="62"/>
      <c r="G343" s="66"/>
      <c r="H343" s="84"/>
      <c r="I343" s="84"/>
      <c r="J343" s="84"/>
      <c r="K343" s="84"/>
    </row>
    <row r="344" spans="1:11" s="44" customFormat="1" x14ac:dyDescent="0.2">
      <c r="A344" s="28"/>
      <c r="B344" s="29"/>
      <c r="C344" s="36"/>
      <c r="D344" s="34"/>
      <c r="E344" s="52"/>
      <c r="F344" s="62"/>
      <c r="G344" s="66"/>
      <c r="H344" s="84"/>
      <c r="I344" s="84"/>
      <c r="J344" s="84"/>
      <c r="K344" s="84"/>
    </row>
    <row r="345" spans="1:11" s="44" customFormat="1" x14ac:dyDescent="0.2">
      <c r="A345" s="28"/>
      <c r="B345" s="29"/>
      <c r="C345" s="36"/>
      <c r="D345" s="34"/>
      <c r="E345" s="52"/>
      <c r="F345" s="62"/>
      <c r="G345" s="66"/>
      <c r="H345" s="84"/>
      <c r="I345" s="84"/>
      <c r="J345" s="84"/>
      <c r="K345" s="84"/>
    </row>
    <row r="346" spans="1:11" s="44" customFormat="1" x14ac:dyDescent="0.2">
      <c r="A346" s="28"/>
      <c r="B346" s="29"/>
      <c r="C346" s="36"/>
      <c r="D346" s="34"/>
      <c r="E346" s="52"/>
      <c r="F346" s="62"/>
      <c r="G346" s="66"/>
      <c r="H346" s="84"/>
      <c r="I346" s="84"/>
      <c r="J346" s="84"/>
      <c r="K346" s="84"/>
    </row>
    <row r="347" spans="1:11" s="44" customFormat="1" x14ac:dyDescent="0.2">
      <c r="A347" s="28"/>
      <c r="B347" s="29"/>
      <c r="C347" s="36"/>
      <c r="D347" s="34"/>
      <c r="E347" s="52"/>
      <c r="F347" s="62"/>
      <c r="G347" s="66"/>
      <c r="H347" s="84"/>
      <c r="I347" s="84"/>
      <c r="J347" s="84"/>
      <c r="K347" s="84"/>
    </row>
    <row r="348" spans="1:11" s="23" customFormat="1" x14ac:dyDescent="0.2">
      <c r="A348" s="28"/>
      <c r="B348" s="29"/>
      <c r="C348" s="36"/>
      <c r="D348" s="34"/>
      <c r="E348" s="52"/>
      <c r="F348" s="62"/>
      <c r="G348" s="66"/>
      <c r="H348" s="84"/>
      <c r="I348" s="84"/>
      <c r="J348" s="84"/>
      <c r="K348" s="84"/>
    </row>
    <row r="350" spans="1:11" s="23" customFormat="1" x14ac:dyDescent="0.2">
      <c r="A350" s="28"/>
      <c r="B350" s="29"/>
      <c r="C350" s="36"/>
      <c r="D350" s="34"/>
      <c r="E350" s="52"/>
      <c r="F350" s="62"/>
      <c r="G350" s="66"/>
      <c r="H350" s="84"/>
      <c r="I350" s="84"/>
      <c r="J350" s="84"/>
      <c r="K350" s="84"/>
    </row>
    <row r="351" spans="1:11" s="43" customFormat="1" x14ac:dyDescent="0.2">
      <c r="A351" s="28"/>
      <c r="B351" s="29"/>
      <c r="C351" s="36"/>
      <c r="D351" s="34"/>
      <c r="E351" s="52"/>
      <c r="F351" s="62"/>
      <c r="G351" s="66"/>
      <c r="H351" s="84"/>
      <c r="I351" s="84"/>
      <c r="J351" s="84"/>
      <c r="K351" s="84"/>
    </row>
    <row r="352" spans="1:11" s="43" customFormat="1" x14ac:dyDescent="0.2">
      <c r="A352" s="28"/>
      <c r="B352" s="29"/>
      <c r="C352" s="36"/>
      <c r="D352" s="34"/>
      <c r="E352" s="52"/>
      <c r="F352" s="62"/>
      <c r="G352" s="66"/>
      <c r="H352" s="84"/>
      <c r="I352" s="84"/>
      <c r="J352" s="84"/>
      <c r="K352" s="84"/>
    </row>
    <row r="353" spans="1:11" s="43" customFormat="1" x14ac:dyDescent="0.2">
      <c r="A353" s="28"/>
      <c r="B353" s="29"/>
      <c r="C353" s="36"/>
      <c r="D353" s="34"/>
      <c r="E353" s="52"/>
      <c r="F353" s="62"/>
      <c r="G353" s="66"/>
      <c r="H353" s="84"/>
      <c r="I353" s="84"/>
      <c r="J353" s="84"/>
      <c r="K353" s="84"/>
    </row>
    <row r="354" spans="1:11" s="49" customFormat="1" x14ac:dyDescent="0.2">
      <c r="A354" s="28"/>
      <c r="B354" s="29"/>
      <c r="C354" s="36"/>
      <c r="D354" s="34"/>
      <c r="E354" s="52"/>
      <c r="F354" s="62"/>
      <c r="G354" s="66"/>
      <c r="H354" s="84"/>
      <c r="I354" s="84"/>
      <c r="J354" s="84"/>
      <c r="K354" s="84"/>
    </row>
    <row r="355" spans="1:11" s="51" customFormat="1" x14ac:dyDescent="0.2">
      <c r="A355" s="28"/>
      <c r="B355" s="29"/>
      <c r="C355" s="36"/>
      <c r="D355" s="34"/>
      <c r="E355" s="52"/>
      <c r="F355" s="62"/>
      <c r="G355" s="66"/>
      <c r="H355" s="84"/>
      <c r="I355" s="84"/>
      <c r="J355" s="84"/>
      <c r="K355" s="84"/>
    </row>
    <row r="356" spans="1:11" s="44" customFormat="1" x14ac:dyDescent="0.2">
      <c r="A356" s="28"/>
      <c r="B356" s="29"/>
      <c r="C356" s="36"/>
      <c r="D356" s="34"/>
      <c r="E356" s="52"/>
      <c r="F356" s="62"/>
      <c r="G356" s="66"/>
      <c r="H356" s="84"/>
      <c r="I356" s="84"/>
      <c r="J356" s="84"/>
      <c r="K356" s="84"/>
    </row>
    <row r="357" spans="1:11" s="43" customFormat="1" x14ac:dyDescent="0.2">
      <c r="A357" s="28"/>
      <c r="B357" s="29"/>
      <c r="C357" s="36"/>
      <c r="D357" s="34"/>
      <c r="E357" s="52"/>
      <c r="F357" s="62"/>
      <c r="G357" s="66"/>
      <c r="H357" s="84"/>
      <c r="I357" s="84"/>
      <c r="J357" s="84"/>
      <c r="K357" s="84"/>
    </row>
    <row r="358" spans="1:11" s="44" customFormat="1" x14ac:dyDescent="0.2">
      <c r="A358" s="28"/>
      <c r="B358" s="29"/>
      <c r="C358" s="36"/>
      <c r="D358" s="34"/>
      <c r="E358" s="52"/>
      <c r="F358" s="62"/>
      <c r="G358" s="66"/>
      <c r="H358" s="84"/>
      <c r="I358" s="84"/>
      <c r="J358" s="84"/>
      <c r="K358" s="84"/>
    </row>
    <row r="359" spans="1:11" s="44" customFormat="1" x14ac:dyDescent="0.2">
      <c r="A359" s="28"/>
      <c r="B359" s="29"/>
      <c r="C359" s="36"/>
      <c r="D359" s="34"/>
      <c r="E359" s="52"/>
      <c r="F359" s="62"/>
      <c r="G359" s="66"/>
      <c r="H359" s="84"/>
      <c r="I359" s="84"/>
      <c r="J359" s="84"/>
      <c r="K359" s="84"/>
    </row>
    <row r="361" spans="1:11" s="23" customFormat="1" x14ac:dyDescent="0.2">
      <c r="A361" s="28"/>
      <c r="B361" s="29"/>
      <c r="C361" s="36"/>
      <c r="D361" s="34"/>
      <c r="E361" s="52"/>
      <c r="F361" s="62"/>
      <c r="G361" s="66"/>
      <c r="H361" s="84"/>
      <c r="I361" s="84"/>
      <c r="J361" s="84"/>
      <c r="K361" s="84"/>
    </row>
    <row r="362" spans="1:11" s="43" customFormat="1" x14ac:dyDescent="0.2">
      <c r="A362" s="28"/>
      <c r="B362" s="29"/>
      <c r="C362" s="36"/>
      <c r="D362" s="34"/>
      <c r="E362" s="52"/>
      <c r="F362" s="62"/>
      <c r="G362" s="66"/>
      <c r="H362" s="84"/>
      <c r="I362" s="84"/>
      <c r="J362" s="84"/>
      <c r="K362" s="84"/>
    </row>
    <row r="363" spans="1:11" s="43" customFormat="1" x14ac:dyDescent="0.2">
      <c r="A363" s="28"/>
      <c r="B363" s="29"/>
      <c r="C363" s="36"/>
      <c r="D363" s="34"/>
      <c r="E363" s="52"/>
      <c r="F363" s="62"/>
      <c r="G363" s="66"/>
      <c r="H363" s="84"/>
      <c r="I363" s="84"/>
      <c r="J363" s="84"/>
      <c r="K363" s="84"/>
    </row>
    <row r="364" spans="1:11" s="43" customFormat="1" x14ac:dyDescent="0.2">
      <c r="A364" s="28"/>
      <c r="B364" s="29"/>
      <c r="C364" s="36"/>
      <c r="D364" s="34"/>
      <c r="E364" s="52"/>
      <c r="F364" s="62"/>
      <c r="G364" s="66"/>
      <c r="H364" s="84"/>
      <c r="I364" s="84"/>
      <c r="J364" s="84"/>
      <c r="K364" s="84"/>
    </row>
    <row r="365" spans="1:11" s="43" customFormat="1" x14ac:dyDescent="0.2">
      <c r="A365" s="28"/>
      <c r="B365" s="29"/>
      <c r="C365" s="36"/>
      <c r="D365" s="34"/>
      <c r="E365" s="52"/>
      <c r="F365" s="62"/>
      <c r="G365" s="66"/>
      <c r="H365" s="84"/>
      <c r="I365" s="84"/>
      <c r="J365" s="84"/>
      <c r="K365" s="84"/>
    </row>
    <row r="366" spans="1:11" s="49" customFormat="1" x14ac:dyDescent="0.2">
      <c r="A366" s="28"/>
      <c r="B366" s="29"/>
      <c r="C366" s="36"/>
      <c r="D366" s="34"/>
      <c r="E366" s="52"/>
      <c r="F366" s="62"/>
      <c r="G366" s="66"/>
      <c r="H366" s="84"/>
      <c r="I366" s="84"/>
      <c r="J366" s="84"/>
      <c r="K366" s="84"/>
    </row>
    <row r="367" spans="1:11" s="51" customFormat="1" x14ac:dyDescent="0.2">
      <c r="A367" s="28"/>
      <c r="B367" s="29"/>
      <c r="C367" s="36"/>
      <c r="D367" s="34"/>
      <c r="E367" s="52"/>
      <c r="F367" s="62"/>
      <c r="G367" s="66"/>
      <c r="H367" s="84"/>
      <c r="I367" s="84"/>
      <c r="J367" s="84"/>
      <c r="K367" s="84"/>
    </row>
    <row r="368" spans="1:11" s="44" customFormat="1" x14ac:dyDescent="0.2">
      <c r="A368" s="28"/>
      <c r="B368" s="29"/>
      <c r="C368" s="36"/>
      <c r="D368" s="34"/>
      <c r="E368" s="52"/>
      <c r="F368" s="62"/>
      <c r="G368" s="66"/>
      <c r="H368" s="84"/>
      <c r="I368" s="84"/>
      <c r="J368" s="84"/>
      <c r="K368" s="84"/>
    </row>
    <row r="369" spans="1:11" s="43" customFormat="1" x14ac:dyDescent="0.2">
      <c r="A369" s="28"/>
      <c r="B369" s="29"/>
      <c r="C369" s="36"/>
      <c r="D369" s="34"/>
      <c r="E369" s="52"/>
      <c r="F369" s="62"/>
      <c r="G369" s="66"/>
      <c r="H369" s="84"/>
      <c r="I369" s="84"/>
      <c r="J369" s="84"/>
      <c r="K369" s="84"/>
    </row>
    <row r="370" spans="1:11" s="44" customFormat="1" x14ac:dyDescent="0.2">
      <c r="A370" s="28"/>
      <c r="B370" s="29"/>
      <c r="C370" s="36"/>
      <c r="D370" s="34"/>
      <c r="E370" s="52"/>
      <c r="F370" s="62"/>
      <c r="G370" s="66"/>
      <c r="H370" s="84"/>
      <c r="I370" s="84"/>
      <c r="J370" s="84"/>
      <c r="K370" s="84"/>
    </row>
    <row r="371" spans="1:11" s="44" customFormat="1" x14ac:dyDescent="0.2">
      <c r="A371" s="28"/>
      <c r="B371" s="29"/>
      <c r="C371" s="36"/>
      <c r="D371" s="34"/>
      <c r="E371" s="52"/>
      <c r="F371" s="62"/>
      <c r="G371" s="66"/>
      <c r="H371" s="84"/>
      <c r="I371" s="84"/>
      <c r="J371" s="84"/>
      <c r="K371" s="84"/>
    </row>
    <row r="372" spans="1:11" s="23" customFormat="1" x14ac:dyDescent="0.2">
      <c r="A372" s="28"/>
      <c r="B372" s="29"/>
      <c r="C372" s="36"/>
      <c r="D372" s="34"/>
      <c r="E372" s="52"/>
      <c r="F372" s="62"/>
      <c r="G372" s="66"/>
      <c r="H372" s="84"/>
      <c r="I372" s="84"/>
      <c r="J372" s="84"/>
      <c r="K372" s="84"/>
    </row>
    <row r="373" spans="1:11" s="23" customFormat="1" x14ac:dyDescent="0.2">
      <c r="A373" s="28"/>
      <c r="B373" s="29"/>
      <c r="C373" s="36"/>
      <c r="D373" s="34"/>
      <c r="E373" s="52"/>
      <c r="F373" s="62"/>
      <c r="G373" s="66"/>
      <c r="H373" s="84"/>
      <c r="I373" s="84"/>
      <c r="J373" s="84"/>
      <c r="K373" s="84"/>
    </row>
    <row r="374" spans="1:11" s="23" customFormat="1" x14ac:dyDescent="0.2">
      <c r="A374" s="28"/>
      <c r="B374" s="29"/>
      <c r="C374" s="36"/>
      <c r="D374" s="34"/>
      <c r="E374" s="52"/>
      <c r="F374" s="62"/>
      <c r="G374" s="66"/>
      <c r="H374" s="84"/>
      <c r="I374" s="84"/>
      <c r="J374" s="84"/>
      <c r="K374" s="84"/>
    </row>
    <row r="375" spans="1:11" s="23" customFormat="1" x14ac:dyDescent="0.2">
      <c r="A375" s="28"/>
      <c r="B375" s="29"/>
      <c r="C375" s="36"/>
      <c r="D375" s="34"/>
      <c r="E375" s="52"/>
      <c r="F375" s="62"/>
      <c r="G375" s="66"/>
      <c r="H375" s="84"/>
      <c r="I375" s="84"/>
      <c r="J375" s="84"/>
      <c r="K375" s="84"/>
    </row>
    <row r="376" spans="1:11" s="23" customFormat="1" x14ac:dyDescent="0.2">
      <c r="A376" s="28"/>
      <c r="B376" s="29"/>
      <c r="C376" s="36"/>
      <c r="D376" s="34"/>
      <c r="E376" s="52"/>
      <c r="F376" s="62"/>
      <c r="G376" s="66"/>
      <c r="H376" s="84"/>
      <c r="I376" s="84"/>
      <c r="J376" s="84"/>
      <c r="K376" s="84"/>
    </row>
    <row r="377" spans="1:11" s="23" customFormat="1" x14ac:dyDescent="0.2">
      <c r="A377" s="28"/>
      <c r="B377" s="29"/>
      <c r="C377" s="36"/>
      <c r="D377" s="34"/>
      <c r="E377" s="52"/>
      <c r="F377" s="62"/>
      <c r="G377" s="66"/>
      <c r="H377" s="84"/>
      <c r="I377" s="84"/>
      <c r="J377" s="84"/>
      <c r="K377" s="84"/>
    </row>
    <row r="379" spans="1:11" s="23" customFormat="1" x14ac:dyDescent="0.2">
      <c r="A379" s="28"/>
      <c r="B379" s="29"/>
      <c r="C379" s="36"/>
      <c r="D379" s="34"/>
      <c r="E379" s="52"/>
      <c r="F379" s="62"/>
      <c r="G379" s="66"/>
      <c r="H379" s="84"/>
      <c r="I379" s="84"/>
      <c r="J379" s="84"/>
      <c r="K379" s="84"/>
    </row>
    <row r="380" spans="1:11" s="44" customFormat="1" x14ac:dyDescent="0.2">
      <c r="A380" s="28"/>
      <c r="B380" s="29"/>
      <c r="C380" s="36"/>
      <c r="D380" s="34"/>
      <c r="E380" s="52"/>
      <c r="F380" s="62"/>
      <c r="G380" s="66"/>
      <c r="H380" s="84"/>
      <c r="I380" s="84"/>
      <c r="J380" s="84"/>
      <c r="K380" s="84"/>
    </row>
    <row r="381" spans="1:11" s="43" customFormat="1" x14ac:dyDescent="0.2">
      <c r="A381" s="28"/>
      <c r="B381" s="29"/>
      <c r="C381" s="36"/>
      <c r="D381" s="34"/>
      <c r="E381" s="52"/>
      <c r="F381" s="62"/>
      <c r="G381" s="66"/>
      <c r="H381" s="84"/>
      <c r="I381" s="84"/>
      <c r="J381" s="84"/>
      <c r="K381" s="84"/>
    </row>
    <row r="382" spans="1:11" s="44" customFormat="1" x14ac:dyDescent="0.2">
      <c r="A382" s="28"/>
      <c r="B382" s="29"/>
      <c r="C382" s="36"/>
      <c r="D382" s="34"/>
      <c r="E382" s="52"/>
      <c r="F382" s="62"/>
      <c r="G382" s="66"/>
      <c r="H382" s="84"/>
      <c r="I382" s="84"/>
      <c r="J382" s="84"/>
      <c r="K382" s="84"/>
    </row>
    <row r="383" spans="1:11" s="23" customFormat="1" x14ac:dyDescent="0.2">
      <c r="A383" s="28"/>
      <c r="B383" s="29"/>
      <c r="C383" s="36"/>
      <c r="D383" s="34"/>
      <c r="E383" s="52"/>
      <c r="F383" s="62"/>
      <c r="G383" s="66"/>
      <c r="H383" s="84"/>
      <c r="I383" s="84"/>
      <c r="J383" s="84"/>
      <c r="K383" s="84"/>
    </row>
    <row r="384" spans="1:11" s="23" customFormat="1" x14ac:dyDescent="0.2">
      <c r="A384" s="28"/>
      <c r="B384" s="29"/>
      <c r="C384" s="36"/>
      <c r="D384" s="34"/>
      <c r="E384" s="52"/>
      <c r="F384" s="62"/>
      <c r="G384" s="66"/>
      <c r="H384" s="84"/>
      <c r="I384" s="84"/>
      <c r="J384" s="84"/>
      <c r="K384" s="84"/>
    </row>
    <row r="385" spans="1:11" s="23" customFormat="1" x14ac:dyDescent="0.2">
      <c r="A385" s="28"/>
      <c r="B385" s="29"/>
      <c r="C385" s="36"/>
      <c r="D385" s="34"/>
      <c r="E385" s="52"/>
      <c r="F385" s="62"/>
      <c r="G385" s="66"/>
      <c r="H385" s="84"/>
      <c r="I385" s="84"/>
      <c r="J385" s="84"/>
      <c r="K385" s="84"/>
    </row>
    <row r="386" spans="1:11" s="23" customFormat="1" x14ac:dyDescent="0.2">
      <c r="A386" s="28"/>
      <c r="B386" s="29"/>
      <c r="C386" s="36"/>
      <c r="D386" s="34"/>
      <c r="E386" s="52"/>
      <c r="F386" s="62"/>
      <c r="G386" s="66"/>
      <c r="H386" s="84"/>
      <c r="I386" s="84"/>
      <c r="J386" s="84"/>
      <c r="K386" s="84"/>
    </row>
    <row r="387" spans="1:11" s="23" customFormat="1" x14ac:dyDescent="0.2">
      <c r="A387" s="28"/>
      <c r="B387" s="29"/>
      <c r="C387" s="36"/>
      <c r="D387" s="34"/>
      <c r="E387" s="52"/>
      <c r="F387" s="62"/>
      <c r="G387" s="66"/>
      <c r="H387" s="84"/>
      <c r="I387" s="84"/>
      <c r="J387" s="84"/>
      <c r="K387" s="84"/>
    </row>
    <row r="389" spans="1:11" s="23" customFormat="1" x14ac:dyDescent="0.2">
      <c r="A389" s="28"/>
      <c r="B389" s="29"/>
      <c r="C389" s="36"/>
      <c r="D389" s="34"/>
      <c r="E389" s="52"/>
      <c r="F389" s="62"/>
      <c r="G389" s="66"/>
      <c r="H389" s="84"/>
      <c r="I389" s="84"/>
      <c r="J389" s="84"/>
      <c r="K389" s="84"/>
    </row>
    <row r="390" spans="1:11" s="44" customFormat="1" x14ac:dyDescent="0.2">
      <c r="A390" s="28"/>
      <c r="B390" s="29"/>
      <c r="C390" s="36"/>
      <c r="D390" s="34"/>
      <c r="E390" s="52"/>
      <c r="F390" s="62"/>
      <c r="G390" s="66"/>
      <c r="H390" s="84"/>
      <c r="I390" s="84"/>
      <c r="J390" s="84"/>
      <c r="K390" s="84"/>
    </row>
    <row r="391" spans="1:11" s="43" customFormat="1" x14ac:dyDescent="0.2">
      <c r="A391" s="28"/>
      <c r="B391" s="29"/>
      <c r="C391" s="36"/>
      <c r="D391" s="34"/>
      <c r="E391" s="52"/>
      <c r="F391" s="62"/>
      <c r="G391" s="66"/>
      <c r="H391" s="84"/>
      <c r="I391" s="84"/>
      <c r="J391" s="84"/>
      <c r="K391" s="84"/>
    </row>
    <row r="392" spans="1:11" s="44" customFormat="1" x14ac:dyDescent="0.2">
      <c r="A392" s="28"/>
      <c r="B392" s="29"/>
      <c r="C392" s="36"/>
      <c r="D392" s="34"/>
      <c r="E392" s="52"/>
      <c r="F392" s="62"/>
      <c r="G392" s="66"/>
      <c r="H392" s="84"/>
      <c r="I392" s="84"/>
      <c r="J392" s="84"/>
      <c r="K392" s="84"/>
    </row>
    <row r="393" spans="1:11" s="44" customFormat="1" x14ac:dyDescent="0.2">
      <c r="A393" s="28"/>
      <c r="B393" s="29"/>
      <c r="C393" s="36"/>
      <c r="D393" s="34"/>
      <c r="E393" s="52"/>
      <c r="F393" s="62"/>
      <c r="G393" s="66"/>
      <c r="H393" s="84"/>
      <c r="I393" s="84"/>
      <c r="J393" s="84"/>
      <c r="K393" s="84"/>
    </row>
    <row r="394" spans="1:11" s="23" customFormat="1" x14ac:dyDescent="0.2">
      <c r="A394" s="28"/>
      <c r="B394" s="29"/>
      <c r="C394" s="36"/>
      <c r="D394" s="34"/>
      <c r="E394" s="52"/>
      <c r="F394" s="62"/>
      <c r="G394" s="66"/>
      <c r="H394" s="84"/>
      <c r="I394" s="84"/>
      <c r="J394" s="84"/>
      <c r="K394" s="84"/>
    </row>
    <row r="395" spans="1:11" s="23" customFormat="1" x14ac:dyDescent="0.2">
      <c r="A395" s="28"/>
      <c r="B395" s="29"/>
      <c r="C395" s="36"/>
      <c r="D395" s="34"/>
      <c r="E395" s="52"/>
      <c r="F395" s="62"/>
      <c r="G395" s="66"/>
      <c r="H395" s="84"/>
      <c r="I395" s="84"/>
      <c r="J395" s="84"/>
      <c r="K395" s="84"/>
    </row>
    <row r="396" spans="1:11" s="23" customFormat="1" x14ac:dyDescent="0.2">
      <c r="A396" s="28"/>
      <c r="B396" s="29"/>
      <c r="C396" s="36"/>
      <c r="D396" s="34"/>
      <c r="E396" s="52"/>
      <c r="F396" s="62"/>
      <c r="G396" s="66"/>
      <c r="H396" s="84"/>
      <c r="I396" s="84"/>
      <c r="J396" s="84"/>
      <c r="K396" s="84"/>
    </row>
    <row r="397" spans="1:11" s="23" customFormat="1" x14ac:dyDescent="0.2">
      <c r="A397" s="28"/>
      <c r="B397" s="29"/>
      <c r="C397" s="36"/>
      <c r="D397" s="34"/>
      <c r="E397" s="52"/>
      <c r="F397" s="62"/>
      <c r="G397" s="66"/>
      <c r="H397" s="84"/>
      <c r="I397" s="84"/>
      <c r="J397" s="84"/>
      <c r="K397" s="84"/>
    </row>
    <row r="398" spans="1:11" s="23" customFormat="1" x14ac:dyDescent="0.2">
      <c r="A398" s="28"/>
      <c r="B398" s="29"/>
      <c r="C398" s="36"/>
      <c r="D398" s="34"/>
      <c r="E398" s="52"/>
      <c r="F398" s="62"/>
      <c r="G398" s="66"/>
      <c r="H398" s="84"/>
      <c r="I398" s="84"/>
      <c r="J398" s="84"/>
      <c r="K398" s="84"/>
    </row>
    <row r="399" spans="1:11" s="23" customFormat="1" x14ac:dyDescent="0.2">
      <c r="A399" s="28"/>
      <c r="B399" s="29"/>
      <c r="C399" s="36"/>
      <c r="D399" s="34"/>
      <c r="E399" s="52"/>
      <c r="F399" s="62"/>
      <c r="G399" s="66"/>
      <c r="H399" s="84"/>
      <c r="I399" s="84"/>
      <c r="J399" s="84"/>
      <c r="K399" s="84"/>
    </row>
    <row r="400" spans="1:11" s="23" customFormat="1" x14ac:dyDescent="0.2">
      <c r="A400" s="28"/>
      <c r="B400" s="29"/>
      <c r="C400" s="36"/>
      <c r="D400" s="34"/>
      <c r="E400" s="52"/>
      <c r="F400" s="62"/>
      <c r="G400" s="66"/>
      <c r="H400" s="84"/>
      <c r="I400" s="84"/>
      <c r="J400" s="84"/>
      <c r="K400" s="84"/>
    </row>
    <row r="401" spans="1:11" s="23" customFormat="1" x14ac:dyDescent="0.2">
      <c r="A401" s="28"/>
      <c r="B401" s="29"/>
      <c r="C401" s="36"/>
      <c r="D401" s="34"/>
      <c r="E401" s="52"/>
      <c r="F401" s="62"/>
      <c r="G401" s="66"/>
      <c r="H401" s="84"/>
      <c r="I401" s="84"/>
      <c r="J401" s="84"/>
      <c r="K401" s="84"/>
    </row>
    <row r="402" spans="1:11" s="23" customFormat="1" x14ac:dyDescent="0.2">
      <c r="A402" s="28"/>
      <c r="B402" s="29"/>
      <c r="C402" s="36"/>
      <c r="D402" s="34"/>
      <c r="E402" s="52"/>
      <c r="F402" s="62"/>
      <c r="G402" s="66"/>
      <c r="H402" s="84"/>
      <c r="I402" s="84"/>
      <c r="J402" s="84"/>
      <c r="K402" s="84"/>
    </row>
    <row r="403" spans="1:11" s="23" customFormat="1" x14ac:dyDescent="0.2">
      <c r="A403" s="28"/>
      <c r="B403" s="29"/>
      <c r="C403" s="36"/>
      <c r="D403" s="34"/>
      <c r="E403" s="52"/>
      <c r="F403" s="62"/>
      <c r="G403" s="66"/>
      <c r="H403" s="84"/>
      <c r="I403" s="84"/>
      <c r="J403" s="84"/>
      <c r="K403" s="84"/>
    </row>
    <row r="404" spans="1:11" s="23" customFormat="1" x14ac:dyDescent="0.2">
      <c r="A404" s="28"/>
      <c r="B404" s="29"/>
      <c r="C404" s="36"/>
      <c r="D404" s="34"/>
      <c r="E404" s="52"/>
      <c r="F404" s="62"/>
      <c r="G404" s="66"/>
      <c r="H404" s="84"/>
      <c r="I404" s="84"/>
      <c r="J404" s="84"/>
      <c r="K404" s="84"/>
    </row>
    <row r="405" spans="1:11" s="23" customFormat="1" x14ac:dyDescent="0.2">
      <c r="A405" s="28"/>
      <c r="B405" s="29"/>
      <c r="C405" s="36"/>
      <c r="D405" s="34"/>
      <c r="E405" s="52"/>
      <c r="F405" s="62"/>
      <c r="G405" s="66"/>
      <c r="H405" s="84"/>
      <c r="I405" s="84"/>
      <c r="J405" s="84"/>
      <c r="K405" s="84"/>
    </row>
    <row r="406" spans="1:11" s="23" customFormat="1" x14ac:dyDescent="0.2">
      <c r="A406" s="28"/>
      <c r="B406" s="29"/>
      <c r="C406" s="36"/>
      <c r="D406" s="34"/>
      <c r="E406" s="52"/>
      <c r="F406" s="62"/>
      <c r="G406" s="66"/>
      <c r="H406" s="84"/>
      <c r="I406" s="84"/>
      <c r="J406" s="84"/>
      <c r="K406" s="84"/>
    </row>
    <row r="407" spans="1:11" s="23" customFormat="1" x14ac:dyDescent="0.2">
      <c r="A407" s="28"/>
      <c r="B407" s="29"/>
      <c r="C407" s="36"/>
      <c r="D407" s="34"/>
      <c r="E407" s="52"/>
      <c r="F407" s="62"/>
      <c r="G407" s="66"/>
      <c r="H407" s="84"/>
      <c r="I407" s="84"/>
      <c r="J407" s="84"/>
      <c r="K407" s="84"/>
    </row>
    <row r="408" spans="1:11" s="23" customFormat="1" x14ac:dyDescent="0.2">
      <c r="A408" s="28"/>
      <c r="B408" s="29"/>
      <c r="C408" s="36"/>
      <c r="D408" s="34"/>
      <c r="E408" s="52"/>
      <c r="F408" s="62"/>
      <c r="G408" s="66"/>
      <c r="H408" s="84"/>
      <c r="I408" s="84"/>
      <c r="J408" s="84"/>
      <c r="K408" s="84"/>
    </row>
    <row r="409" spans="1:11" s="23" customFormat="1" x14ac:dyDescent="0.2">
      <c r="A409" s="28"/>
      <c r="B409" s="29"/>
      <c r="C409" s="36"/>
      <c r="D409" s="34"/>
      <c r="E409" s="52"/>
      <c r="F409" s="62"/>
      <c r="G409" s="66"/>
      <c r="H409" s="84"/>
      <c r="I409" s="84"/>
      <c r="J409" s="84"/>
      <c r="K409" s="84"/>
    </row>
    <row r="410" spans="1:11" s="17" customFormat="1" x14ac:dyDescent="0.2">
      <c r="A410" s="28"/>
      <c r="B410" s="29"/>
      <c r="C410" s="36"/>
      <c r="D410" s="34"/>
      <c r="E410" s="52"/>
      <c r="F410" s="62"/>
      <c r="G410" s="66"/>
      <c r="H410" s="84"/>
      <c r="I410" s="84"/>
      <c r="J410" s="84"/>
      <c r="K410" s="84"/>
    </row>
    <row r="411" spans="1:11" s="23" customFormat="1" x14ac:dyDescent="0.2">
      <c r="A411" s="28"/>
      <c r="B411" s="29"/>
      <c r="C411" s="36"/>
      <c r="D411" s="34"/>
      <c r="E411" s="52"/>
      <c r="F411" s="62"/>
      <c r="G411" s="66"/>
      <c r="H411" s="84"/>
      <c r="I411" s="84"/>
      <c r="J411" s="84"/>
      <c r="K411" s="84"/>
    </row>
    <row r="412" spans="1:11" s="44" customFormat="1" x14ac:dyDescent="0.2">
      <c r="A412" s="28"/>
      <c r="B412" s="29"/>
      <c r="C412" s="36"/>
      <c r="D412" s="34"/>
      <c r="E412" s="52"/>
      <c r="F412" s="62"/>
      <c r="G412" s="66"/>
      <c r="H412" s="84"/>
      <c r="I412" s="84"/>
      <c r="J412" s="84"/>
      <c r="K412" s="84"/>
    </row>
    <row r="413" spans="1:11" s="44" customFormat="1" x14ac:dyDescent="0.2">
      <c r="A413" s="28"/>
      <c r="B413" s="29"/>
      <c r="C413" s="36"/>
      <c r="D413" s="34"/>
      <c r="E413" s="52"/>
      <c r="F413" s="62"/>
      <c r="G413" s="66"/>
      <c r="H413" s="84"/>
      <c r="I413" s="84"/>
      <c r="J413" s="84"/>
      <c r="K413" s="84"/>
    </row>
    <row r="415" spans="1:11" s="56" customFormat="1" x14ac:dyDescent="0.2">
      <c r="A415" s="28"/>
      <c r="B415" s="29"/>
      <c r="C415" s="36"/>
      <c r="D415" s="34"/>
      <c r="E415" s="52"/>
      <c r="F415" s="62"/>
      <c r="G415" s="66"/>
      <c r="H415" s="84"/>
      <c r="I415" s="84"/>
      <c r="J415" s="84"/>
      <c r="K415" s="84"/>
    </row>
    <row r="417" spans="1:11" s="23" customFormat="1" x14ac:dyDescent="0.2">
      <c r="A417" s="28"/>
      <c r="B417" s="29"/>
      <c r="C417" s="36"/>
      <c r="D417" s="34"/>
      <c r="E417" s="52"/>
      <c r="F417" s="62"/>
      <c r="G417" s="66"/>
      <c r="H417" s="84"/>
      <c r="I417" s="84"/>
      <c r="J417" s="84"/>
      <c r="K417" s="84"/>
    </row>
    <row r="418" spans="1:11" s="49" customFormat="1" x14ac:dyDescent="0.2">
      <c r="A418" s="28"/>
      <c r="B418" s="29"/>
      <c r="C418" s="36"/>
      <c r="D418" s="34"/>
      <c r="E418" s="52"/>
      <c r="F418" s="62"/>
      <c r="G418" s="66"/>
      <c r="H418" s="84"/>
      <c r="I418" s="84"/>
      <c r="J418" s="84"/>
      <c r="K418" s="84"/>
    </row>
    <row r="419" spans="1:11" s="51" customFormat="1" x14ac:dyDescent="0.2">
      <c r="A419" s="28"/>
      <c r="B419" s="29"/>
      <c r="C419" s="36"/>
      <c r="D419" s="34"/>
      <c r="E419" s="52"/>
      <c r="F419" s="62"/>
      <c r="G419" s="66"/>
      <c r="H419" s="84"/>
      <c r="I419" s="84"/>
      <c r="J419" s="84"/>
      <c r="K419" s="84"/>
    </row>
    <row r="420" spans="1:11" s="49" customFormat="1" x14ac:dyDescent="0.2">
      <c r="A420" s="28"/>
      <c r="B420" s="29"/>
      <c r="C420" s="36"/>
      <c r="D420" s="34"/>
      <c r="E420" s="52"/>
      <c r="F420" s="62"/>
      <c r="G420" s="66"/>
      <c r="H420" s="84"/>
      <c r="I420" s="84"/>
      <c r="J420" s="84"/>
      <c r="K420" s="84"/>
    </row>
    <row r="421" spans="1:11" s="51" customFormat="1" x14ac:dyDescent="0.2">
      <c r="A421" s="28"/>
      <c r="B421" s="29"/>
      <c r="C421" s="36"/>
      <c r="D421" s="34"/>
      <c r="E421" s="52"/>
      <c r="F421" s="62"/>
      <c r="G421" s="66"/>
      <c r="H421" s="84"/>
      <c r="I421" s="84"/>
      <c r="J421" s="84"/>
      <c r="K421" s="84"/>
    </row>
    <row r="422" spans="1:11" s="49" customFormat="1" x14ac:dyDescent="0.2">
      <c r="A422" s="28"/>
      <c r="B422" s="29"/>
      <c r="C422" s="36"/>
      <c r="D422" s="34"/>
      <c r="E422" s="52"/>
      <c r="F422" s="62"/>
      <c r="G422" s="66"/>
      <c r="H422" s="84"/>
      <c r="I422" s="84"/>
      <c r="J422" s="84"/>
      <c r="K422" s="84"/>
    </row>
    <row r="423" spans="1:11" s="49" customFormat="1" x14ac:dyDescent="0.2">
      <c r="A423" s="28"/>
      <c r="B423" s="29"/>
      <c r="C423" s="36"/>
      <c r="D423" s="34"/>
      <c r="E423" s="52"/>
      <c r="F423" s="62"/>
      <c r="G423" s="66"/>
      <c r="H423" s="84"/>
      <c r="I423" s="84"/>
      <c r="J423" s="84"/>
      <c r="K423" s="84"/>
    </row>
    <row r="424" spans="1:11" s="51" customFormat="1" x14ac:dyDescent="0.2">
      <c r="A424" s="28"/>
      <c r="B424" s="29"/>
      <c r="C424" s="36"/>
      <c r="D424" s="34"/>
      <c r="E424" s="52"/>
      <c r="F424" s="62"/>
      <c r="G424" s="66"/>
      <c r="H424" s="84"/>
      <c r="I424" s="84"/>
      <c r="J424" s="84"/>
      <c r="K424" s="84"/>
    </row>
    <row r="425" spans="1:11" s="51" customFormat="1" x14ac:dyDescent="0.2">
      <c r="A425" s="28"/>
      <c r="B425" s="29"/>
      <c r="C425" s="36"/>
      <c r="D425" s="34"/>
      <c r="E425" s="52"/>
      <c r="F425" s="62"/>
      <c r="G425" s="66"/>
      <c r="H425" s="84"/>
      <c r="I425" s="84"/>
      <c r="J425" s="84"/>
      <c r="K425" s="84"/>
    </row>
    <row r="426" spans="1:11" s="51" customFormat="1" x14ac:dyDescent="0.2">
      <c r="A426" s="28"/>
      <c r="B426" s="29"/>
      <c r="C426" s="36"/>
      <c r="D426" s="34"/>
      <c r="E426" s="52"/>
      <c r="F426" s="62"/>
      <c r="G426" s="66"/>
      <c r="H426" s="84"/>
      <c r="I426" s="84"/>
      <c r="J426" s="84"/>
      <c r="K426" s="84"/>
    </row>
    <row r="427" spans="1:11" s="51" customFormat="1" x14ac:dyDescent="0.2">
      <c r="A427" s="28"/>
      <c r="B427" s="29"/>
      <c r="C427" s="36"/>
      <c r="D427" s="34"/>
      <c r="E427" s="52"/>
      <c r="F427" s="62"/>
      <c r="G427" s="66"/>
      <c r="H427" s="84"/>
      <c r="I427" s="84"/>
      <c r="J427" s="84"/>
      <c r="K427" s="84"/>
    </row>
    <row r="428" spans="1:11" s="49" customFormat="1" x14ac:dyDescent="0.2">
      <c r="A428" s="28"/>
      <c r="B428" s="29"/>
      <c r="C428" s="36"/>
      <c r="D428" s="34"/>
      <c r="E428" s="52"/>
      <c r="F428" s="62"/>
      <c r="G428" s="66"/>
      <c r="H428" s="84"/>
      <c r="I428" s="84"/>
      <c r="J428" s="84"/>
      <c r="K428" s="84"/>
    </row>
    <row r="429" spans="1:11" s="49" customFormat="1" x14ac:dyDescent="0.2">
      <c r="A429" s="28"/>
      <c r="B429" s="29"/>
      <c r="C429" s="36"/>
      <c r="D429" s="34"/>
      <c r="E429" s="52"/>
      <c r="F429" s="62"/>
      <c r="G429" s="66"/>
      <c r="H429" s="84"/>
      <c r="I429" s="84"/>
      <c r="J429" s="84"/>
      <c r="K429" s="84"/>
    </row>
    <row r="436" spans="1:11" s="44" customFormat="1" x14ac:dyDescent="0.2">
      <c r="A436" s="28"/>
      <c r="B436" s="29"/>
      <c r="C436" s="36"/>
      <c r="D436" s="34"/>
      <c r="E436" s="52"/>
      <c r="F436" s="62"/>
      <c r="G436" s="66"/>
      <c r="H436" s="84"/>
      <c r="I436" s="84"/>
      <c r="J436" s="84"/>
      <c r="K436" s="84"/>
    </row>
    <row r="437" spans="1:11" s="44" customFormat="1" x14ac:dyDescent="0.2">
      <c r="A437" s="28"/>
      <c r="B437" s="29"/>
      <c r="C437" s="36"/>
      <c r="D437" s="34"/>
      <c r="E437" s="52"/>
      <c r="F437" s="62"/>
      <c r="G437" s="66"/>
      <c r="H437" s="84"/>
      <c r="I437" s="84"/>
      <c r="J437" s="84"/>
      <c r="K437" s="84"/>
    </row>
    <row r="438" spans="1:11" s="44" customFormat="1" x14ac:dyDescent="0.2">
      <c r="A438" s="28"/>
      <c r="B438" s="29"/>
      <c r="C438" s="36"/>
      <c r="D438" s="34"/>
      <c r="E438" s="52"/>
      <c r="F438" s="62"/>
      <c r="G438" s="66"/>
      <c r="H438" s="84"/>
      <c r="I438" s="84"/>
      <c r="J438" s="84"/>
      <c r="K438" s="84"/>
    </row>
    <row r="439" spans="1:11" s="44" customFormat="1" x14ac:dyDescent="0.2">
      <c r="A439" s="28"/>
      <c r="B439" s="29"/>
      <c r="C439" s="36"/>
      <c r="D439" s="34"/>
      <c r="E439" s="52"/>
      <c r="F439" s="62"/>
      <c r="G439" s="66"/>
      <c r="H439" s="84"/>
      <c r="I439" s="84"/>
      <c r="J439" s="84"/>
      <c r="K439" s="84"/>
    </row>
    <row r="440" spans="1:11" s="44" customFormat="1" x14ac:dyDescent="0.2">
      <c r="A440" s="28"/>
      <c r="B440" s="29"/>
      <c r="C440" s="36"/>
      <c r="D440" s="34"/>
      <c r="E440" s="52"/>
      <c r="F440" s="62"/>
      <c r="G440" s="66"/>
      <c r="H440" s="84"/>
      <c r="I440" s="84"/>
      <c r="J440" s="84"/>
      <c r="K440" s="84"/>
    </row>
    <row r="448" spans="1:11" s="49" customFormat="1" x14ac:dyDescent="0.2">
      <c r="A448" s="28"/>
      <c r="B448" s="29"/>
      <c r="C448" s="36"/>
      <c r="D448" s="34"/>
      <c r="E448" s="52"/>
      <c r="F448" s="62"/>
      <c r="G448" s="66"/>
      <c r="H448" s="84"/>
      <c r="I448" s="84"/>
      <c r="J448" s="84"/>
      <c r="K448" s="84"/>
    </row>
    <row r="449" spans="1:11" s="49" customFormat="1" x14ac:dyDescent="0.2">
      <c r="A449" s="28"/>
      <c r="B449" s="29"/>
      <c r="C449" s="36"/>
      <c r="D449" s="34"/>
      <c r="E449" s="52"/>
      <c r="F449" s="62"/>
      <c r="G449" s="66"/>
      <c r="H449" s="84"/>
      <c r="I449" s="84"/>
      <c r="J449" s="84"/>
      <c r="K449" s="84"/>
    </row>
    <row r="450" spans="1:11" s="49" customFormat="1" x14ac:dyDescent="0.2">
      <c r="A450" s="28"/>
      <c r="B450" s="29"/>
      <c r="C450" s="36"/>
      <c r="D450" s="34"/>
      <c r="E450" s="52"/>
      <c r="F450" s="62"/>
      <c r="G450" s="66"/>
      <c r="H450" s="84"/>
      <c r="I450" s="84"/>
      <c r="J450" s="84"/>
      <c r="K450" s="84"/>
    </row>
    <row r="451" spans="1:11" s="49" customFormat="1" x14ac:dyDescent="0.2">
      <c r="A451" s="28"/>
      <c r="B451" s="29"/>
      <c r="C451" s="36"/>
      <c r="D451" s="34"/>
      <c r="E451" s="52"/>
      <c r="F451" s="62"/>
      <c r="G451" s="66"/>
      <c r="H451" s="84"/>
      <c r="I451" s="84"/>
      <c r="J451" s="84"/>
      <c r="K451" s="84"/>
    </row>
    <row r="506" spans="1:11" s="57" customFormat="1" x14ac:dyDescent="0.2">
      <c r="A506" s="28"/>
      <c r="B506" s="29"/>
      <c r="C506" s="36"/>
      <c r="D506" s="34"/>
      <c r="E506" s="52"/>
      <c r="F506" s="62"/>
      <c r="G506" s="66"/>
      <c r="H506" s="84"/>
      <c r="I506" s="84"/>
      <c r="J506" s="84"/>
      <c r="K506" s="84"/>
    </row>
    <row r="507" spans="1:11" s="57" customFormat="1" x14ac:dyDescent="0.2">
      <c r="A507" s="28"/>
      <c r="B507" s="29"/>
      <c r="C507" s="36"/>
      <c r="D507" s="34"/>
      <c r="E507" s="52"/>
      <c r="F507" s="62"/>
      <c r="G507" s="66"/>
      <c r="H507" s="84"/>
      <c r="I507" s="84"/>
      <c r="J507" s="84"/>
      <c r="K507" s="84"/>
    </row>
    <row r="508" spans="1:11" s="58" customFormat="1" x14ac:dyDescent="0.2">
      <c r="A508" s="28"/>
      <c r="B508" s="29"/>
      <c r="C508" s="36"/>
      <c r="D508" s="34"/>
      <c r="E508" s="52"/>
      <c r="F508" s="62"/>
      <c r="G508" s="66"/>
      <c r="H508" s="84"/>
      <c r="I508" s="84"/>
      <c r="J508" s="84"/>
      <c r="K508" s="84"/>
    </row>
    <row r="509" spans="1:11" s="59" customFormat="1" x14ac:dyDescent="0.2">
      <c r="A509" s="28"/>
      <c r="B509" s="29"/>
      <c r="C509" s="36"/>
      <c r="D509" s="34"/>
      <c r="E509" s="52"/>
      <c r="F509" s="62"/>
      <c r="G509" s="66"/>
      <c r="H509" s="84"/>
      <c r="I509" s="84"/>
      <c r="J509" s="84"/>
      <c r="K509" s="84"/>
    </row>
    <row r="510" spans="1:11" s="57" customFormat="1" x14ac:dyDescent="0.2">
      <c r="A510" s="28"/>
      <c r="B510" s="29"/>
      <c r="C510" s="36"/>
      <c r="D510" s="34"/>
      <c r="E510" s="52"/>
      <c r="F510" s="62"/>
      <c r="G510" s="66"/>
      <c r="H510" s="84"/>
      <c r="I510" s="84"/>
      <c r="J510" s="84"/>
      <c r="K510" s="84"/>
    </row>
    <row r="511" spans="1:11" s="57" customFormat="1" x14ac:dyDescent="0.2">
      <c r="A511" s="28"/>
      <c r="B511" s="29"/>
      <c r="C511" s="36"/>
      <c r="D511" s="34"/>
      <c r="E511" s="52"/>
      <c r="F511" s="62"/>
      <c r="G511" s="66"/>
      <c r="H511" s="84"/>
      <c r="I511" s="84"/>
      <c r="J511" s="84"/>
      <c r="K511" s="84"/>
    </row>
    <row r="512" spans="1:11" s="59" customFormat="1" x14ac:dyDescent="0.2">
      <c r="A512" s="28"/>
      <c r="B512" s="29"/>
      <c r="C512" s="36"/>
      <c r="D512" s="34"/>
      <c r="E512" s="52"/>
      <c r="F512" s="62"/>
      <c r="G512" s="66"/>
      <c r="H512" s="84"/>
      <c r="I512" s="84"/>
      <c r="J512" s="84"/>
      <c r="K512" s="84"/>
    </row>
    <row r="513" spans="1:11" s="59" customFormat="1" x14ac:dyDescent="0.2">
      <c r="A513" s="28"/>
      <c r="B513" s="29"/>
      <c r="C513" s="36"/>
      <c r="D513" s="34"/>
      <c r="E513" s="52"/>
      <c r="F513" s="62"/>
      <c r="G513" s="66"/>
      <c r="H513" s="84"/>
      <c r="I513" s="84"/>
      <c r="J513" s="84"/>
      <c r="K513" s="84"/>
    </row>
    <row r="514" spans="1:11" s="57" customFormat="1" x14ac:dyDescent="0.2">
      <c r="A514" s="28"/>
      <c r="B514" s="29"/>
      <c r="C514" s="36"/>
      <c r="D514" s="34"/>
      <c r="E514" s="52"/>
      <c r="F514" s="62"/>
      <c r="G514" s="66"/>
      <c r="H514" s="84"/>
      <c r="I514" s="84"/>
      <c r="J514" s="84"/>
      <c r="K514" s="84"/>
    </row>
    <row r="515" spans="1:11" s="58" customFormat="1" x14ac:dyDescent="0.2">
      <c r="A515" s="28"/>
      <c r="B515" s="29"/>
      <c r="C515" s="36"/>
      <c r="D515" s="34"/>
      <c r="E515" s="52"/>
      <c r="F515" s="62"/>
      <c r="G515" s="66"/>
      <c r="H515" s="84"/>
      <c r="I515" s="84"/>
      <c r="J515" s="84"/>
      <c r="K515" s="84"/>
    </row>
    <row r="516" spans="1:11" s="59" customFormat="1" x14ac:dyDescent="0.2">
      <c r="A516" s="28"/>
      <c r="B516" s="29"/>
      <c r="C516" s="36"/>
      <c r="D516" s="34"/>
      <c r="E516" s="52"/>
      <c r="F516" s="62"/>
      <c r="G516" s="66"/>
      <c r="H516" s="84"/>
      <c r="I516" s="84"/>
      <c r="J516" s="84"/>
      <c r="K516" s="84"/>
    </row>
    <row r="518" spans="1:11" s="23" customFormat="1" x14ac:dyDescent="0.2">
      <c r="A518" s="28"/>
      <c r="B518" s="29"/>
      <c r="C518" s="36"/>
      <c r="D518" s="34"/>
      <c r="E518" s="52"/>
      <c r="F518" s="62"/>
      <c r="G518" s="66"/>
      <c r="H518" s="84"/>
      <c r="I518" s="84"/>
      <c r="J518" s="84"/>
      <c r="K518" s="84"/>
    </row>
    <row r="520" spans="1:11" s="44" customFormat="1" x14ac:dyDescent="0.2">
      <c r="A520" s="28"/>
      <c r="B520" s="29"/>
      <c r="C520" s="36"/>
      <c r="D520" s="34"/>
      <c r="E520" s="52"/>
      <c r="F520" s="62"/>
      <c r="G520" s="66"/>
      <c r="H520" s="84"/>
      <c r="I520" s="84"/>
      <c r="J520" s="84"/>
      <c r="K520" s="84"/>
    </row>
    <row r="521" spans="1:11" s="44" customFormat="1" x14ac:dyDescent="0.2">
      <c r="A521" s="28"/>
      <c r="B521" s="29"/>
      <c r="C521" s="36"/>
      <c r="D521" s="34"/>
      <c r="E521" s="52"/>
      <c r="F521" s="62"/>
      <c r="G521" s="66"/>
      <c r="H521" s="84"/>
      <c r="I521" s="84"/>
      <c r="J521" s="84"/>
      <c r="K521" s="84"/>
    </row>
    <row r="523" spans="1:11" s="44" customFormat="1" x14ac:dyDescent="0.2">
      <c r="A523" s="28"/>
      <c r="B523" s="29"/>
      <c r="C523" s="36"/>
      <c r="D523" s="34"/>
      <c r="E523" s="52"/>
      <c r="F523" s="62"/>
      <c r="G523" s="66"/>
      <c r="H523" s="84"/>
      <c r="I523" s="84"/>
      <c r="J523" s="84"/>
      <c r="K523" s="84"/>
    </row>
    <row r="525" spans="1:11" s="44" customFormat="1" x14ac:dyDescent="0.2">
      <c r="A525" s="28"/>
      <c r="B525" s="29"/>
      <c r="C525" s="36"/>
      <c r="D525" s="34"/>
      <c r="E525" s="52"/>
      <c r="F525" s="62"/>
      <c r="G525" s="66"/>
      <c r="H525" s="84"/>
      <c r="I525" s="84"/>
      <c r="J525" s="84"/>
      <c r="K525" s="84"/>
    </row>
    <row r="531" spans="1:11" s="23" customFormat="1" x14ac:dyDescent="0.2">
      <c r="A531" s="28"/>
      <c r="B531" s="29"/>
      <c r="C531" s="36"/>
      <c r="D531" s="34"/>
      <c r="E531" s="52"/>
      <c r="F531" s="62"/>
      <c r="G531" s="66"/>
      <c r="H531" s="84"/>
      <c r="I531" s="84"/>
      <c r="J531" s="84"/>
      <c r="K531" s="84"/>
    </row>
    <row r="541" spans="1:11" s="23" customFormat="1" x14ac:dyDescent="0.2">
      <c r="A541" s="28"/>
      <c r="B541" s="29"/>
      <c r="C541" s="36"/>
      <c r="D541" s="34"/>
      <c r="E541" s="52"/>
      <c r="F541" s="62"/>
      <c r="G541" s="66"/>
      <c r="H541" s="84"/>
      <c r="I541" s="84"/>
      <c r="J541" s="84"/>
      <c r="K541" s="84"/>
    </row>
    <row r="550" spans="1:11" s="23" customFormat="1" x14ac:dyDescent="0.2">
      <c r="A550" s="28"/>
      <c r="B550" s="29"/>
      <c r="C550" s="36"/>
      <c r="D550" s="34"/>
      <c r="E550" s="52"/>
      <c r="F550" s="62"/>
      <c r="G550" s="66"/>
      <c r="H550" s="84"/>
      <c r="I550" s="84"/>
      <c r="J550" s="84"/>
      <c r="K550" s="84"/>
    </row>
    <row r="551" spans="1:11" s="23" customFormat="1" x14ac:dyDescent="0.2">
      <c r="A551" s="28"/>
      <c r="B551" s="29"/>
      <c r="C551" s="36"/>
      <c r="D551" s="34"/>
      <c r="E551" s="52"/>
      <c r="F551" s="62"/>
      <c r="G551" s="66"/>
      <c r="H551" s="84"/>
      <c r="I551" s="84"/>
      <c r="J551" s="84"/>
      <c r="K551" s="84"/>
    </row>
    <row r="552" spans="1:11" s="23" customFormat="1" x14ac:dyDescent="0.2">
      <c r="A552" s="28"/>
      <c r="B552" s="29"/>
      <c r="C552" s="36"/>
      <c r="D552" s="34"/>
      <c r="E552" s="52"/>
      <c r="F552" s="62"/>
      <c r="G552" s="66"/>
      <c r="H552" s="84"/>
      <c r="I552" s="84"/>
      <c r="J552" s="84"/>
      <c r="K552" s="84"/>
    </row>
    <row r="553" spans="1:11" s="43" customFormat="1" x14ac:dyDescent="0.2">
      <c r="A553" s="28"/>
      <c r="B553" s="29"/>
      <c r="C553" s="36"/>
      <c r="D553" s="34"/>
      <c r="E553" s="52"/>
      <c r="F553" s="62"/>
      <c r="G553" s="66"/>
      <c r="H553" s="84"/>
      <c r="I553" s="84"/>
      <c r="J553" s="84"/>
      <c r="K553" s="84"/>
    </row>
    <row r="554" spans="1:11" s="43" customFormat="1" x14ac:dyDescent="0.2">
      <c r="A554" s="28"/>
      <c r="B554" s="29"/>
      <c r="C554" s="36"/>
      <c r="D554" s="34"/>
      <c r="E554" s="52"/>
      <c r="F554" s="62"/>
      <c r="G554" s="66"/>
      <c r="H554" s="84"/>
      <c r="I554" s="84"/>
      <c r="J554" s="84"/>
      <c r="K554" s="84"/>
    </row>
    <row r="555" spans="1:11" s="43" customFormat="1" x14ac:dyDescent="0.2">
      <c r="A555" s="28"/>
      <c r="B555" s="29"/>
      <c r="C555" s="36"/>
      <c r="D555" s="34"/>
      <c r="E555" s="52"/>
      <c r="F555" s="62"/>
      <c r="G555" s="66"/>
      <c r="H555" s="84"/>
      <c r="I555" s="84"/>
      <c r="J555" s="84"/>
      <c r="K555" s="84"/>
    </row>
    <row r="556" spans="1:11" s="43" customFormat="1" x14ac:dyDescent="0.2">
      <c r="A556" s="28"/>
      <c r="B556" s="29"/>
      <c r="C556" s="36"/>
      <c r="D556" s="34"/>
      <c r="E556" s="52"/>
      <c r="F556" s="62"/>
      <c r="G556" s="66"/>
      <c r="H556" s="84"/>
      <c r="I556" s="84"/>
      <c r="J556" s="84"/>
      <c r="K556" s="84"/>
    </row>
    <row r="557" spans="1:11" s="23" customFormat="1" x14ac:dyDescent="0.2">
      <c r="A557" s="28"/>
      <c r="B557" s="29"/>
      <c r="C557" s="36"/>
      <c r="D557" s="34"/>
      <c r="E557" s="52"/>
      <c r="F557" s="62"/>
      <c r="G557" s="66"/>
      <c r="H557" s="84"/>
      <c r="I557" s="84"/>
      <c r="J557" s="84"/>
      <c r="K557" s="84"/>
    </row>
    <row r="558" spans="1:11" s="23" customFormat="1" x14ac:dyDescent="0.2">
      <c r="A558" s="28"/>
      <c r="B558" s="29"/>
      <c r="C558" s="36"/>
      <c r="D558" s="34"/>
      <c r="E558" s="52"/>
      <c r="F558" s="62"/>
      <c r="G558" s="66"/>
      <c r="H558" s="84"/>
      <c r="I558" s="84"/>
      <c r="J558" s="84"/>
      <c r="K558" s="84"/>
    </row>
    <row r="559" spans="1:11" s="23" customFormat="1" x14ac:dyDescent="0.2">
      <c r="A559" s="28"/>
      <c r="B559" s="29"/>
      <c r="C559" s="36"/>
      <c r="D559" s="34"/>
      <c r="E559" s="52"/>
      <c r="F559" s="62"/>
      <c r="G559" s="66"/>
      <c r="H559" s="84"/>
      <c r="I559" s="84"/>
      <c r="J559" s="84"/>
      <c r="K559" s="84"/>
    </row>
    <row r="560" spans="1:11" s="43" customFormat="1" x14ac:dyDescent="0.2">
      <c r="A560" s="28"/>
      <c r="B560" s="29"/>
      <c r="C560" s="36"/>
      <c r="D560" s="34"/>
      <c r="E560" s="52"/>
      <c r="F560" s="62"/>
      <c r="G560" s="66"/>
      <c r="H560" s="84"/>
      <c r="I560" s="84"/>
      <c r="J560" s="84"/>
      <c r="K560" s="84"/>
    </row>
    <row r="561" spans="1:11" s="43" customFormat="1" x14ac:dyDescent="0.2">
      <c r="A561" s="28"/>
      <c r="B561" s="29"/>
      <c r="C561" s="36"/>
      <c r="D561" s="34"/>
      <c r="E561" s="52"/>
      <c r="F561" s="62"/>
      <c r="G561" s="66"/>
      <c r="H561" s="84"/>
      <c r="I561" s="84"/>
      <c r="J561" s="84"/>
      <c r="K561" s="84"/>
    </row>
    <row r="562" spans="1:11" s="43" customFormat="1" x14ac:dyDescent="0.2">
      <c r="A562" s="28"/>
      <c r="B562" s="29"/>
      <c r="C562" s="36"/>
      <c r="D562" s="34"/>
      <c r="E562" s="52"/>
      <c r="F562" s="62"/>
      <c r="G562" s="66"/>
      <c r="H562" s="84"/>
      <c r="I562" s="84"/>
      <c r="J562" s="84"/>
      <c r="K562" s="84"/>
    </row>
    <row r="563" spans="1:11" s="23" customFormat="1" x14ac:dyDescent="0.2">
      <c r="A563" s="28"/>
      <c r="B563" s="29"/>
      <c r="C563" s="36"/>
      <c r="D563" s="34"/>
      <c r="E563" s="52"/>
      <c r="F563" s="62"/>
      <c r="G563" s="66"/>
      <c r="H563" s="84"/>
      <c r="I563" s="84"/>
      <c r="J563" s="84"/>
      <c r="K563" s="84"/>
    </row>
    <row r="564" spans="1:11" s="23" customFormat="1" x14ac:dyDescent="0.2">
      <c r="A564" s="28"/>
      <c r="B564" s="29"/>
      <c r="C564" s="36"/>
      <c r="D564" s="34"/>
      <c r="E564" s="52"/>
      <c r="F564" s="62"/>
      <c r="G564" s="66"/>
      <c r="H564" s="84"/>
      <c r="I564" s="84"/>
      <c r="J564" s="84"/>
      <c r="K564" s="84"/>
    </row>
    <row r="565" spans="1:11" s="43" customFormat="1" x14ac:dyDescent="0.2">
      <c r="A565" s="28"/>
      <c r="B565" s="29"/>
      <c r="C565" s="36"/>
      <c r="D565" s="34"/>
      <c r="E565" s="52"/>
      <c r="F565" s="62"/>
      <c r="G565" s="66"/>
      <c r="H565" s="84"/>
      <c r="I565" s="84"/>
      <c r="J565" s="84"/>
      <c r="K565" s="84"/>
    </row>
    <row r="566" spans="1:11" s="23" customFormat="1" x14ac:dyDescent="0.2">
      <c r="A566" s="28"/>
      <c r="B566" s="29"/>
      <c r="C566" s="36"/>
      <c r="D566" s="34"/>
      <c r="E566" s="52"/>
      <c r="F566" s="62"/>
      <c r="G566" s="66"/>
      <c r="H566" s="84"/>
      <c r="I566" s="84"/>
      <c r="J566" s="84"/>
      <c r="K566" s="84"/>
    </row>
    <row r="567" spans="1:11" s="44" customFormat="1" x14ac:dyDescent="0.2">
      <c r="A567" s="28"/>
      <c r="B567" s="29"/>
      <c r="C567" s="36"/>
      <c r="D567" s="34"/>
      <c r="E567" s="52"/>
      <c r="F567" s="62"/>
      <c r="G567" s="66"/>
      <c r="H567" s="84"/>
      <c r="I567" s="84"/>
      <c r="J567" s="84"/>
      <c r="K567" s="84"/>
    </row>
    <row r="568" spans="1:11" s="23" customFormat="1" x14ac:dyDescent="0.2">
      <c r="A568" s="28"/>
      <c r="B568" s="29"/>
      <c r="C568" s="36"/>
      <c r="D568" s="34"/>
      <c r="E568" s="52"/>
      <c r="F568" s="62"/>
      <c r="G568" s="66"/>
      <c r="H568" s="84"/>
      <c r="I568" s="84"/>
      <c r="J568" s="84"/>
      <c r="K568" s="84"/>
    </row>
    <row r="569" spans="1:11" s="44" customFormat="1" x14ac:dyDescent="0.2">
      <c r="A569" s="28"/>
      <c r="B569" s="29"/>
      <c r="C569" s="36"/>
      <c r="D569" s="34"/>
      <c r="E569" s="52"/>
      <c r="F569" s="62"/>
      <c r="G569" s="66"/>
      <c r="H569" s="84"/>
      <c r="I569" s="84"/>
      <c r="J569" s="84"/>
      <c r="K569" s="84"/>
    </row>
    <row r="648" spans="1:11" s="44" customFormat="1" x14ac:dyDescent="0.2">
      <c r="A648" s="28"/>
      <c r="B648" s="29"/>
      <c r="C648" s="36"/>
      <c r="D648" s="34"/>
      <c r="E648" s="52"/>
      <c r="F648" s="62"/>
      <c r="G648" s="66"/>
      <c r="H648" s="84"/>
      <c r="I648" s="84"/>
      <c r="J648" s="84"/>
      <c r="K648" s="84"/>
    </row>
    <row r="649" spans="1:11" s="23" customFormat="1" x14ac:dyDescent="0.2">
      <c r="A649" s="28"/>
      <c r="B649" s="29"/>
      <c r="C649" s="36"/>
      <c r="D649" s="34"/>
      <c r="E649" s="52"/>
      <c r="F649" s="62"/>
      <c r="G649" s="66"/>
      <c r="H649" s="84"/>
      <c r="I649" s="84"/>
      <c r="J649" s="84"/>
      <c r="K649" s="84"/>
    </row>
    <row r="650" spans="1:11" s="23" customFormat="1" x14ac:dyDescent="0.2">
      <c r="A650" s="28"/>
      <c r="B650" s="29"/>
      <c r="C650" s="36"/>
      <c r="D650" s="34"/>
      <c r="E650" s="52"/>
      <c r="F650" s="62"/>
      <c r="G650" s="66"/>
      <c r="H650" s="84"/>
      <c r="I650" s="84"/>
      <c r="J650" s="84"/>
      <c r="K650" s="84"/>
    </row>
    <row r="651" spans="1:11" s="23" customFormat="1" x14ac:dyDescent="0.2">
      <c r="A651" s="28"/>
      <c r="B651" s="29"/>
      <c r="C651" s="36"/>
      <c r="D651" s="34"/>
      <c r="E651" s="52"/>
      <c r="F651" s="62"/>
      <c r="G651" s="66"/>
      <c r="H651" s="84"/>
      <c r="I651" s="84"/>
      <c r="J651" s="84"/>
      <c r="K651" s="84"/>
    </row>
    <row r="652" spans="1:11" s="23" customFormat="1" x14ac:dyDescent="0.2">
      <c r="A652" s="28"/>
      <c r="B652" s="29"/>
      <c r="C652" s="36"/>
      <c r="D652" s="34"/>
      <c r="E652" s="52"/>
      <c r="F652" s="62"/>
      <c r="G652" s="66"/>
      <c r="H652" s="84"/>
      <c r="I652" s="84"/>
      <c r="J652" s="84"/>
      <c r="K652" s="84"/>
    </row>
    <row r="653" spans="1:11" s="23" customFormat="1" x14ac:dyDescent="0.2">
      <c r="A653" s="28"/>
      <c r="B653" s="29"/>
      <c r="C653" s="36"/>
      <c r="D653" s="34"/>
      <c r="E653" s="52"/>
      <c r="F653" s="62"/>
      <c r="G653" s="66"/>
      <c r="H653" s="84"/>
      <c r="I653" s="84"/>
      <c r="J653" s="84"/>
      <c r="K653" s="84"/>
    </row>
    <row r="654" spans="1:11" s="44" customFormat="1" x14ac:dyDescent="0.2">
      <c r="A654" s="28"/>
      <c r="B654" s="29"/>
      <c r="C654" s="36"/>
      <c r="D654" s="34"/>
      <c r="E654" s="52"/>
      <c r="F654" s="62"/>
      <c r="G654" s="66"/>
      <c r="H654" s="84"/>
      <c r="I654" s="84"/>
      <c r="J654" s="84"/>
      <c r="K654" s="84"/>
    </row>
    <row r="655" spans="1:11" s="44" customFormat="1" x14ac:dyDescent="0.2">
      <c r="A655" s="28"/>
      <c r="B655" s="29"/>
      <c r="C655" s="36"/>
      <c r="D655" s="34"/>
      <c r="E655" s="52"/>
      <c r="F655" s="62"/>
      <c r="G655" s="66"/>
      <c r="H655" s="84"/>
      <c r="I655" s="84"/>
      <c r="J655" s="84"/>
      <c r="K655" s="84"/>
    </row>
    <row r="656" spans="1:11" s="23" customFormat="1" x14ac:dyDescent="0.2">
      <c r="A656" s="28"/>
      <c r="B656" s="29"/>
      <c r="C656" s="36"/>
      <c r="D656" s="34"/>
      <c r="E656" s="52"/>
      <c r="F656" s="62"/>
      <c r="G656" s="66"/>
      <c r="H656" s="84"/>
      <c r="I656" s="84"/>
      <c r="J656" s="84"/>
      <c r="K656" s="84"/>
    </row>
    <row r="657" spans="1:11" s="44" customFormat="1" x14ac:dyDescent="0.2">
      <c r="A657" s="28"/>
      <c r="B657" s="29"/>
      <c r="C657" s="36"/>
      <c r="D657" s="34"/>
      <c r="E657" s="52"/>
      <c r="F657" s="62"/>
      <c r="G657" s="66"/>
      <c r="H657" s="84"/>
      <c r="I657" s="84"/>
      <c r="J657" s="84"/>
      <c r="K657" s="84"/>
    </row>
    <row r="658" spans="1:11" s="23" customFormat="1" x14ac:dyDescent="0.2">
      <c r="A658" s="28"/>
      <c r="B658" s="29"/>
      <c r="C658" s="36"/>
      <c r="D658" s="34"/>
      <c r="E658" s="52"/>
      <c r="F658" s="62"/>
      <c r="G658" s="66"/>
      <c r="H658" s="84"/>
      <c r="I658" s="84"/>
      <c r="J658" s="84"/>
      <c r="K658" s="84"/>
    </row>
    <row r="659" spans="1:11" s="44" customFormat="1" x14ac:dyDescent="0.2">
      <c r="A659" s="28"/>
      <c r="B659" s="29"/>
      <c r="C659" s="36"/>
      <c r="D659" s="34"/>
      <c r="E659" s="52"/>
      <c r="F659" s="62"/>
      <c r="G659" s="66"/>
      <c r="H659" s="84"/>
      <c r="I659" s="84"/>
      <c r="J659" s="84"/>
      <c r="K659" s="84"/>
    </row>
    <row r="660" spans="1:11" s="44" customFormat="1" x14ac:dyDescent="0.2">
      <c r="A660" s="28"/>
      <c r="B660" s="29"/>
      <c r="C660" s="36"/>
      <c r="D660" s="34"/>
      <c r="E660" s="52"/>
      <c r="F660" s="62"/>
      <c r="G660" s="66"/>
      <c r="H660" s="84"/>
      <c r="I660" s="84"/>
      <c r="J660" s="84"/>
      <c r="K660" s="84"/>
    </row>
    <row r="664" spans="1:11" s="23" customFormat="1" x14ac:dyDescent="0.2">
      <c r="A664" s="28"/>
      <c r="B664" s="29"/>
      <c r="C664" s="36"/>
      <c r="D664" s="34"/>
      <c r="E664" s="52"/>
      <c r="F664" s="62"/>
      <c r="G664" s="66"/>
      <c r="H664" s="84"/>
      <c r="I664" s="84"/>
      <c r="J664" s="84"/>
      <c r="K664" s="84"/>
    </row>
    <row r="674" spans="1:11" s="23" customFormat="1" x14ac:dyDescent="0.2">
      <c r="A674" s="28"/>
      <c r="B674" s="29"/>
      <c r="C674" s="36"/>
      <c r="D674" s="34"/>
      <c r="E674" s="52"/>
      <c r="F674" s="62"/>
      <c r="G674" s="66"/>
      <c r="H674" s="84"/>
      <c r="I674" s="84"/>
      <c r="J674" s="84"/>
      <c r="K674" s="84"/>
    </row>
    <row r="683" spans="1:11" s="23" customFormat="1" x14ac:dyDescent="0.2">
      <c r="A683" s="28"/>
      <c r="B683" s="29"/>
      <c r="C683" s="36"/>
      <c r="D683" s="34"/>
      <c r="E683" s="52"/>
      <c r="F683" s="62"/>
      <c r="G683" s="66"/>
      <c r="H683" s="84"/>
      <c r="I683" s="84"/>
      <c r="J683" s="84"/>
      <c r="K683" s="84"/>
    </row>
    <row r="695" spans="1:11" s="23" customFormat="1" x14ac:dyDescent="0.2">
      <c r="A695" s="28"/>
      <c r="B695" s="29"/>
      <c r="C695" s="36"/>
      <c r="D695" s="34"/>
      <c r="E695" s="52"/>
      <c r="F695" s="62"/>
      <c r="G695" s="66"/>
      <c r="H695" s="84"/>
      <c r="I695" s="84"/>
      <c r="J695" s="84"/>
      <c r="K695" s="84"/>
    </row>
    <row r="697" spans="1:11" s="23" customFormat="1" x14ac:dyDescent="0.2">
      <c r="A697" s="28"/>
      <c r="B697" s="29"/>
      <c r="C697" s="36"/>
      <c r="D697" s="34"/>
      <c r="E697" s="52"/>
      <c r="F697" s="62"/>
      <c r="G697" s="66"/>
      <c r="H697" s="84"/>
      <c r="I697" s="84"/>
      <c r="J697" s="84"/>
      <c r="K697" s="84"/>
    </row>
    <row r="698" spans="1:11" s="44" customFormat="1" x14ac:dyDescent="0.2">
      <c r="A698" s="28"/>
      <c r="B698" s="29"/>
      <c r="C698" s="36"/>
      <c r="D698" s="34"/>
      <c r="E698" s="52"/>
      <c r="F698" s="62"/>
      <c r="G698" s="66"/>
      <c r="H698" s="84"/>
      <c r="I698" s="84"/>
      <c r="J698" s="84"/>
      <c r="K698" s="84"/>
    </row>
    <row r="699" spans="1:11" s="23" customFormat="1" x14ac:dyDescent="0.2">
      <c r="A699" s="28"/>
      <c r="B699" s="29"/>
      <c r="C699" s="36"/>
      <c r="D699" s="34"/>
      <c r="E699" s="52"/>
      <c r="F699" s="62"/>
      <c r="G699" s="66"/>
      <c r="H699" s="84"/>
      <c r="I699" s="84"/>
      <c r="J699" s="84"/>
      <c r="K699" s="84"/>
    </row>
    <row r="700" spans="1:11" s="23" customFormat="1" x14ac:dyDescent="0.2">
      <c r="A700" s="28"/>
      <c r="B700" s="29"/>
      <c r="C700" s="36"/>
      <c r="D700" s="34"/>
      <c r="E700" s="52"/>
      <c r="F700" s="62"/>
      <c r="G700" s="66"/>
      <c r="H700" s="84"/>
      <c r="I700" s="84"/>
      <c r="J700" s="84"/>
      <c r="K700" s="84"/>
    </row>
    <row r="701" spans="1:11" s="23" customFormat="1" x14ac:dyDescent="0.2">
      <c r="A701" s="28"/>
      <c r="B701" s="29"/>
      <c r="C701" s="36"/>
      <c r="D701" s="34"/>
      <c r="E701" s="52"/>
      <c r="F701" s="62"/>
      <c r="G701" s="66"/>
      <c r="H701" s="84"/>
      <c r="I701" s="84"/>
      <c r="J701" s="84"/>
      <c r="K701" s="84"/>
    </row>
    <row r="702" spans="1:11" s="44" customFormat="1" x14ac:dyDescent="0.2">
      <c r="A702" s="28"/>
      <c r="B702" s="29"/>
      <c r="C702" s="36"/>
      <c r="D702" s="34"/>
      <c r="E702" s="52"/>
      <c r="F702" s="62"/>
      <c r="G702" s="66"/>
      <c r="H702" s="84"/>
      <c r="I702" s="84"/>
      <c r="J702" s="84"/>
      <c r="K702" s="84"/>
    </row>
    <row r="703" spans="1:11" s="44" customFormat="1" x14ac:dyDescent="0.2">
      <c r="A703" s="28"/>
      <c r="B703" s="29"/>
      <c r="C703" s="36"/>
      <c r="D703" s="34"/>
      <c r="E703" s="52"/>
      <c r="F703" s="62"/>
      <c r="G703" s="66"/>
      <c r="H703" s="84"/>
      <c r="I703" s="84"/>
      <c r="J703" s="84"/>
      <c r="K703" s="84"/>
    </row>
    <row r="704" spans="1:11" s="43" customFormat="1" x14ac:dyDescent="0.2">
      <c r="A704" s="28"/>
      <c r="B704" s="29"/>
      <c r="C704" s="36"/>
      <c r="D704" s="34"/>
      <c r="E704" s="52"/>
      <c r="F704" s="62"/>
      <c r="G704" s="66"/>
      <c r="H704" s="84"/>
      <c r="I704" s="84"/>
      <c r="J704" s="84"/>
      <c r="K704" s="84"/>
    </row>
    <row r="705" spans="1:11" s="44" customFormat="1" x14ac:dyDescent="0.2">
      <c r="A705" s="28"/>
      <c r="B705" s="29"/>
      <c r="C705" s="36"/>
      <c r="D705" s="34"/>
      <c r="E705" s="52"/>
      <c r="F705" s="62"/>
      <c r="G705" s="66"/>
      <c r="H705" s="84"/>
      <c r="I705" s="84"/>
      <c r="J705" s="84"/>
      <c r="K705" s="84"/>
    </row>
    <row r="706" spans="1:11" s="44" customFormat="1" x14ac:dyDescent="0.2">
      <c r="A706" s="28"/>
      <c r="B706" s="29"/>
      <c r="C706" s="36"/>
      <c r="D706" s="34"/>
      <c r="E706" s="52"/>
      <c r="F706" s="62"/>
      <c r="G706" s="66"/>
      <c r="H706" s="84"/>
      <c r="I706" s="84"/>
      <c r="J706" s="84"/>
      <c r="K706" s="84"/>
    </row>
    <row r="707" spans="1:11" s="44" customFormat="1" x14ac:dyDescent="0.2">
      <c r="A707" s="28"/>
      <c r="B707" s="29"/>
      <c r="C707" s="36"/>
      <c r="D707" s="34"/>
      <c r="E707" s="52"/>
      <c r="F707" s="62"/>
      <c r="G707" s="66"/>
      <c r="H707" s="84"/>
      <c r="I707" s="84"/>
      <c r="J707" s="84"/>
      <c r="K707" s="84"/>
    </row>
    <row r="708" spans="1:11" s="23" customFormat="1" x14ac:dyDescent="0.2">
      <c r="A708" s="28"/>
      <c r="B708" s="29"/>
      <c r="C708" s="36"/>
      <c r="D708" s="34"/>
      <c r="E708" s="52"/>
      <c r="F708" s="62"/>
      <c r="G708" s="66"/>
      <c r="H708" s="84"/>
      <c r="I708" s="84"/>
      <c r="J708" s="84"/>
      <c r="K708" s="84"/>
    </row>
    <row r="709" spans="1:11" s="44" customFormat="1" x14ac:dyDescent="0.2">
      <c r="A709" s="28"/>
      <c r="B709" s="29"/>
      <c r="C709" s="36"/>
      <c r="D709" s="34"/>
      <c r="E709" s="52"/>
      <c r="F709" s="62"/>
      <c r="G709" s="66"/>
      <c r="H709" s="84"/>
      <c r="I709" s="84"/>
      <c r="J709" s="84"/>
      <c r="K709" s="84"/>
    </row>
    <row r="713" spans="1:11" s="44" customFormat="1" x14ac:dyDescent="0.2">
      <c r="A713" s="28"/>
      <c r="B713" s="29"/>
      <c r="C713" s="36"/>
      <c r="D713" s="34"/>
      <c r="E713" s="52"/>
      <c r="F713" s="62"/>
      <c r="G713" s="66"/>
      <c r="H713" s="84"/>
      <c r="I713" s="84"/>
      <c r="J713" s="84"/>
      <c r="K713" s="84"/>
    </row>
    <row r="714" spans="1:11" s="44" customFormat="1" x14ac:dyDescent="0.2">
      <c r="A714" s="28"/>
      <c r="B714" s="29"/>
      <c r="C714" s="36"/>
      <c r="D714" s="34"/>
      <c r="E714" s="52"/>
      <c r="F714" s="62"/>
      <c r="G714" s="66"/>
      <c r="H714" s="84"/>
      <c r="I714" s="84"/>
      <c r="J714" s="84"/>
      <c r="K714" s="84"/>
    </row>
    <row r="718" spans="1:11" s="44" customFormat="1" x14ac:dyDescent="0.2">
      <c r="A718" s="28"/>
      <c r="B718" s="29"/>
      <c r="C718" s="36"/>
      <c r="D718" s="34"/>
      <c r="E718" s="52"/>
      <c r="F718" s="62"/>
      <c r="G718" s="66"/>
      <c r="H718" s="84"/>
      <c r="I718" s="84"/>
      <c r="J718" s="84"/>
      <c r="K718" s="84"/>
    </row>
    <row r="719" spans="1:11" s="54" customFormat="1" x14ac:dyDescent="0.2">
      <c r="A719" s="28"/>
      <c r="B719" s="29"/>
      <c r="C719" s="36"/>
      <c r="D719" s="34"/>
      <c r="E719" s="52"/>
      <c r="F719" s="62"/>
      <c r="G719" s="66"/>
      <c r="H719" s="84"/>
      <c r="I719" s="84"/>
      <c r="J719" s="84"/>
      <c r="K719" s="84"/>
    </row>
    <row r="721" spans="1:11" s="44" customFormat="1" x14ac:dyDescent="0.2">
      <c r="A721" s="28"/>
      <c r="B721" s="29"/>
      <c r="C721" s="36"/>
      <c r="D721" s="34"/>
      <c r="E721" s="52"/>
      <c r="F721" s="62"/>
      <c r="G721" s="66"/>
      <c r="H721" s="84"/>
      <c r="I721" s="84"/>
      <c r="J721" s="84"/>
      <c r="K721" s="84"/>
    </row>
    <row r="722" spans="1:11" s="44" customFormat="1" x14ac:dyDescent="0.2">
      <c r="A722" s="28"/>
      <c r="B722" s="29"/>
      <c r="C722" s="36"/>
      <c r="D722" s="34"/>
      <c r="E722" s="52"/>
      <c r="F722" s="62"/>
      <c r="G722" s="66"/>
      <c r="H722" s="84"/>
      <c r="I722" s="84"/>
      <c r="J722" s="84"/>
      <c r="K722" s="84"/>
    </row>
    <row r="725" spans="1:11" s="44" customFormat="1" x14ac:dyDescent="0.2">
      <c r="A725" s="28"/>
      <c r="B725" s="29"/>
      <c r="C725" s="36"/>
      <c r="D725" s="34"/>
      <c r="E725" s="52"/>
      <c r="F725" s="62"/>
      <c r="G725" s="66"/>
      <c r="H725" s="84"/>
      <c r="I725" s="84"/>
      <c r="J725" s="84"/>
      <c r="K725" s="84"/>
    </row>
    <row r="728" spans="1:11" s="44" customFormat="1" x14ac:dyDescent="0.2">
      <c r="A728" s="28"/>
      <c r="B728" s="29"/>
      <c r="C728" s="36"/>
      <c r="D728" s="34"/>
      <c r="E728" s="52"/>
      <c r="F728" s="62"/>
      <c r="G728" s="66"/>
      <c r="H728" s="84"/>
      <c r="I728" s="84"/>
      <c r="J728" s="84"/>
      <c r="K728" s="84"/>
    </row>
    <row r="729" spans="1:11" s="44" customFormat="1" x14ac:dyDescent="0.2">
      <c r="A729" s="28"/>
      <c r="B729" s="29"/>
      <c r="C729" s="36"/>
      <c r="D729" s="34"/>
      <c r="E729" s="52"/>
      <c r="F729" s="62"/>
      <c r="G729" s="66"/>
      <c r="H729" s="84"/>
      <c r="I729" s="84"/>
      <c r="J729" s="84"/>
      <c r="K729" s="84"/>
    </row>
    <row r="730" spans="1:11" s="44" customFormat="1" x14ac:dyDescent="0.2">
      <c r="A730" s="28"/>
      <c r="B730" s="29"/>
      <c r="C730" s="36"/>
      <c r="D730" s="34"/>
      <c r="E730" s="52"/>
      <c r="F730" s="62"/>
      <c r="G730" s="66"/>
      <c r="H730" s="84"/>
      <c r="I730" s="84"/>
      <c r="J730" s="84"/>
      <c r="K730" s="84"/>
    </row>
    <row r="731" spans="1:11" s="44" customFormat="1" x14ac:dyDescent="0.2">
      <c r="A731" s="28"/>
      <c r="B731" s="29"/>
      <c r="C731" s="36"/>
      <c r="D731" s="34"/>
      <c r="E731" s="52"/>
      <c r="F731" s="62"/>
      <c r="G731" s="66"/>
      <c r="H731" s="84"/>
      <c r="I731" s="84"/>
      <c r="J731" s="84"/>
      <c r="K731" s="84"/>
    </row>
    <row r="733" spans="1:11" s="44" customFormat="1" x14ac:dyDescent="0.2">
      <c r="A733" s="28"/>
      <c r="B733" s="29"/>
      <c r="C733" s="36"/>
      <c r="D733" s="34"/>
      <c r="E733" s="52"/>
      <c r="F733" s="62"/>
      <c r="G733" s="66"/>
      <c r="H733" s="84"/>
      <c r="I733" s="84"/>
      <c r="J733" s="84"/>
      <c r="K733" s="84"/>
    </row>
    <row r="734" spans="1:11" s="44" customFormat="1" x14ac:dyDescent="0.2">
      <c r="A734" s="28"/>
      <c r="B734" s="29"/>
      <c r="C734" s="36"/>
      <c r="D734" s="34"/>
      <c r="E734" s="52"/>
      <c r="F734" s="62"/>
      <c r="G734" s="66"/>
      <c r="H734" s="84"/>
      <c r="I734" s="84"/>
      <c r="J734" s="84"/>
      <c r="K734" s="84"/>
    </row>
    <row r="735" spans="1:11" s="44" customFormat="1" x14ac:dyDescent="0.2">
      <c r="A735" s="28"/>
      <c r="B735" s="29"/>
      <c r="C735" s="36"/>
      <c r="D735" s="34"/>
      <c r="E735" s="52"/>
      <c r="F735" s="62"/>
      <c r="G735" s="66"/>
      <c r="H735" s="84"/>
      <c r="I735" s="84"/>
      <c r="J735" s="84"/>
      <c r="K735" s="84"/>
    </row>
    <row r="736" spans="1:11" s="44" customFormat="1" x14ac:dyDescent="0.2">
      <c r="A736" s="28"/>
      <c r="B736" s="29"/>
      <c r="C736" s="36"/>
      <c r="D736" s="34"/>
      <c r="E736" s="52"/>
      <c r="F736" s="62"/>
      <c r="G736" s="66"/>
      <c r="H736" s="84"/>
      <c r="I736" s="84"/>
      <c r="J736" s="84"/>
      <c r="K736" s="84"/>
    </row>
    <row r="738" spans="1:11" s="44" customFormat="1" x14ac:dyDescent="0.2">
      <c r="A738" s="28"/>
      <c r="B738" s="29"/>
      <c r="C738" s="36"/>
      <c r="D738" s="34"/>
      <c r="E738" s="52"/>
      <c r="F738" s="62"/>
      <c r="G738" s="66"/>
      <c r="H738" s="84"/>
      <c r="I738" s="84"/>
      <c r="J738" s="84"/>
      <c r="K738" s="84"/>
    </row>
    <row r="739" spans="1:11" s="44" customFormat="1" x14ac:dyDescent="0.2">
      <c r="A739" s="28"/>
      <c r="B739" s="29"/>
      <c r="C739" s="36"/>
      <c r="D739" s="34"/>
      <c r="E739" s="52"/>
      <c r="F739" s="62"/>
      <c r="G739" s="66"/>
      <c r="H739" s="84"/>
      <c r="I739" s="84"/>
      <c r="J739" s="84"/>
      <c r="K739" s="84"/>
    </row>
    <row r="740" spans="1:11" s="44" customFormat="1" x14ac:dyDescent="0.2">
      <c r="A740" s="28"/>
      <c r="B740" s="29"/>
      <c r="C740" s="36"/>
      <c r="D740" s="34"/>
      <c r="E740" s="52"/>
      <c r="F740" s="62"/>
      <c r="G740" s="66"/>
      <c r="H740" s="84"/>
      <c r="I740" s="84"/>
      <c r="J740" s="84"/>
      <c r="K740" s="84"/>
    </row>
    <row r="741" spans="1:11" s="44" customFormat="1" x14ac:dyDescent="0.2">
      <c r="A741" s="28"/>
      <c r="B741" s="29"/>
      <c r="C741" s="36"/>
      <c r="D741" s="34"/>
      <c r="E741" s="52"/>
      <c r="F741" s="62"/>
      <c r="G741" s="66"/>
      <c r="H741" s="84"/>
      <c r="I741" s="84"/>
      <c r="J741" s="84"/>
      <c r="K741" s="84"/>
    </row>
    <row r="742" spans="1:11" s="44" customFormat="1" x14ac:dyDescent="0.2">
      <c r="A742" s="28"/>
      <c r="B742" s="29"/>
      <c r="C742" s="36"/>
      <c r="D742" s="34"/>
      <c r="E742" s="52"/>
      <c r="F742" s="62"/>
      <c r="G742" s="66"/>
      <c r="H742" s="84"/>
      <c r="I742" s="84"/>
      <c r="J742" s="84"/>
      <c r="K742" s="84"/>
    </row>
    <row r="743" spans="1:11" s="44" customFormat="1" x14ac:dyDescent="0.2">
      <c r="A743" s="28"/>
      <c r="B743" s="29"/>
      <c r="C743" s="36"/>
      <c r="D743" s="34"/>
      <c r="E743" s="52"/>
      <c r="F743" s="62"/>
      <c r="G743" s="66"/>
      <c r="H743" s="84"/>
      <c r="I743" s="84"/>
      <c r="J743" s="84"/>
      <c r="K743" s="84"/>
    </row>
    <row r="744" spans="1:11" s="44" customFormat="1" x14ac:dyDescent="0.2">
      <c r="A744" s="28"/>
      <c r="B744" s="29"/>
      <c r="C744" s="36"/>
      <c r="D744" s="34"/>
      <c r="E744" s="52"/>
      <c r="F744" s="62"/>
      <c r="G744" s="66"/>
      <c r="H744" s="84"/>
      <c r="I744" s="84"/>
      <c r="J744" s="84"/>
      <c r="K744" s="84"/>
    </row>
    <row r="745" spans="1:11" s="44" customFormat="1" x14ac:dyDescent="0.2">
      <c r="A745" s="28"/>
      <c r="B745" s="29"/>
      <c r="C745" s="36"/>
      <c r="D745" s="34"/>
      <c r="E745" s="52"/>
      <c r="F745" s="62"/>
      <c r="G745" s="66"/>
      <c r="H745" s="84"/>
      <c r="I745" s="84"/>
      <c r="J745" s="84"/>
      <c r="K745" s="84"/>
    </row>
    <row r="746" spans="1:11" s="44" customFormat="1" x14ac:dyDescent="0.2">
      <c r="A746" s="28"/>
      <c r="B746" s="29"/>
      <c r="C746" s="36"/>
      <c r="D746" s="34"/>
      <c r="E746" s="52"/>
      <c r="F746" s="62"/>
      <c r="G746" s="66"/>
      <c r="H746" s="84"/>
      <c r="I746" s="84"/>
      <c r="J746" s="84"/>
      <c r="K746" s="84"/>
    </row>
    <row r="748" spans="1:11" s="44" customFormat="1" x14ac:dyDescent="0.2">
      <c r="A748" s="28"/>
      <c r="B748" s="29"/>
      <c r="C748" s="36"/>
      <c r="D748" s="34"/>
      <c r="E748" s="52"/>
      <c r="F748" s="62"/>
      <c r="G748" s="66"/>
      <c r="H748" s="84"/>
      <c r="I748" s="84"/>
      <c r="J748" s="84"/>
      <c r="K748" s="84"/>
    </row>
    <row r="750" spans="1:11" s="44" customFormat="1" x14ac:dyDescent="0.2">
      <c r="A750" s="28"/>
      <c r="B750" s="29"/>
      <c r="C750" s="36"/>
      <c r="D750" s="34"/>
      <c r="E750" s="52"/>
      <c r="F750" s="62"/>
      <c r="G750" s="66"/>
      <c r="H750" s="84"/>
      <c r="I750" s="84"/>
      <c r="J750" s="84"/>
      <c r="K750" s="84"/>
    </row>
    <row r="751" spans="1:11" s="44" customFormat="1" x14ac:dyDescent="0.2">
      <c r="A751" s="28"/>
      <c r="B751" s="29"/>
      <c r="C751" s="36"/>
      <c r="D751" s="34"/>
      <c r="E751" s="52"/>
      <c r="F751" s="62"/>
      <c r="G751" s="66"/>
      <c r="H751" s="84"/>
      <c r="I751" s="84"/>
      <c r="J751" s="84"/>
      <c r="K751" s="84"/>
    </row>
    <row r="752" spans="1:11" s="44" customFormat="1" x14ac:dyDescent="0.2">
      <c r="A752" s="28"/>
      <c r="B752" s="29"/>
      <c r="C752" s="36"/>
      <c r="D752" s="34"/>
      <c r="E752" s="52"/>
      <c r="F752" s="62"/>
      <c r="G752" s="66"/>
      <c r="H752" s="84"/>
      <c r="I752" s="84"/>
      <c r="J752" s="84"/>
      <c r="K752" s="84"/>
    </row>
    <row r="753" spans="1:11" s="44" customFormat="1" x14ac:dyDescent="0.2">
      <c r="A753" s="28"/>
      <c r="B753" s="29"/>
      <c r="C753" s="36"/>
      <c r="D753" s="34"/>
      <c r="E753" s="52"/>
      <c r="F753" s="62"/>
      <c r="G753" s="66"/>
      <c r="H753" s="84"/>
      <c r="I753" s="84"/>
      <c r="J753" s="84"/>
      <c r="K753" s="84"/>
    </row>
    <row r="754" spans="1:11" s="44" customFormat="1" x14ac:dyDescent="0.2">
      <c r="A754" s="28"/>
      <c r="B754" s="29"/>
      <c r="C754" s="36"/>
      <c r="D754" s="34"/>
      <c r="E754" s="52"/>
      <c r="F754" s="62"/>
      <c r="G754" s="66"/>
      <c r="H754" s="84"/>
      <c r="I754" s="84"/>
      <c r="J754" s="84"/>
      <c r="K754" s="84"/>
    </row>
    <row r="755" spans="1:11" s="44" customFormat="1" x14ac:dyDescent="0.2">
      <c r="A755" s="28"/>
      <c r="B755" s="29"/>
      <c r="C755" s="36"/>
      <c r="D755" s="34"/>
      <c r="E755" s="52"/>
      <c r="F755" s="62"/>
      <c r="G755" s="66"/>
      <c r="H755" s="84"/>
      <c r="I755" s="84"/>
      <c r="J755" s="84"/>
      <c r="K755" s="84"/>
    </row>
    <row r="756" spans="1:11" s="44" customFormat="1" x14ac:dyDescent="0.2">
      <c r="A756" s="28"/>
      <c r="B756" s="29"/>
      <c r="C756" s="36"/>
      <c r="D756" s="34"/>
      <c r="E756" s="52"/>
      <c r="F756" s="62"/>
      <c r="G756" s="66"/>
      <c r="H756" s="84"/>
      <c r="I756" s="84"/>
      <c r="J756" s="84"/>
      <c r="K756" s="84"/>
    </row>
    <row r="759" spans="1:11" s="44" customFormat="1" x14ac:dyDescent="0.2">
      <c r="A759" s="28"/>
      <c r="B759" s="29"/>
      <c r="C759" s="36"/>
      <c r="D759" s="34"/>
      <c r="E759" s="52"/>
      <c r="F759" s="62"/>
      <c r="G759" s="66"/>
      <c r="H759" s="84"/>
      <c r="I759" s="84"/>
      <c r="J759" s="84"/>
      <c r="K759" s="84"/>
    </row>
    <row r="760" spans="1:11" s="44" customFormat="1" x14ac:dyDescent="0.2">
      <c r="A760" s="28"/>
      <c r="B760" s="29"/>
      <c r="C760" s="36"/>
      <c r="D760" s="34"/>
      <c r="E760" s="52"/>
      <c r="F760" s="62"/>
      <c r="G760" s="66"/>
      <c r="H760" s="84"/>
      <c r="I760" s="84"/>
      <c r="J760" s="84"/>
      <c r="K760" s="84"/>
    </row>
    <row r="761" spans="1:11" s="44" customFormat="1" x14ac:dyDescent="0.2">
      <c r="A761" s="28"/>
      <c r="B761" s="29"/>
      <c r="C761" s="36"/>
      <c r="D761" s="34"/>
      <c r="E761" s="52"/>
      <c r="F761" s="62"/>
      <c r="G761" s="66"/>
      <c r="H761" s="84"/>
      <c r="I761" s="84"/>
      <c r="J761" s="84"/>
      <c r="K761" s="84"/>
    </row>
    <row r="762" spans="1:11" s="44" customFormat="1" x14ac:dyDescent="0.2">
      <c r="A762" s="28"/>
      <c r="B762" s="29"/>
      <c r="C762" s="36"/>
      <c r="D762" s="34"/>
      <c r="E762" s="52"/>
      <c r="F762" s="62"/>
      <c r="G762" s="66"/>
      <c r="H762" s="84"/>
      <c r="I762" s="84"/>
      <c r="J762" s="84"/>
      <c r="K762" s="84"/>
    </row>
    <row r="765" spans="1:11" s="44" customFormat="1" x14ac:dyDescent="0.2">
      <c r="A765" s="28"/>
      <c r="B765" s="29"/>
      <c r="C765" s="36"/>
      <c r="D765" s="34"/>
      <c r="E765" s="52"/>
      <c r="F765" s="62"/>
      <c r="G765" s="66"/>
      <c r="H765" s="84"/>
      <c r="I765" s="84"/>
      <c r="J765" s="84"/>
      <c r="K765" s="84"/>
    </row>
    <row r="768" spans="1:11" s="44" customFormat="1" x14ac:dyDescent="0.2">
      <c r="A768" s="28"/>
      <c r="B768" s="29"/>
      <c r="C768" s="36"/>
      <c r="D768" s="34"/>
      <c r="E768" s="52"/>
      <c r="F768" s="62"/>
      <c r="G768" s="66"/>
      <c r="H768" s="84"/>
      <c r="I768" s="84"/>
      <c r="J768" s="84"/>
      <c r="K768" s="84"/>
    </row>
    <row r="769" spans="1:11" s="44" customFormat="1" x14ac:dyDescent="0.2">
      <c r="A769" s="28"/>
      <c r="B769" s="29"/>
      <c r="C769" s="36"/>
      <c r="D769" s="34"/>
      <c r="E769" s="52"/>
      <c r="F769" s="62"/>
      <c r="G769" s="66"/>
      <c r="H769" s="84"/>
      <c r="I769" s="84"/>
      <c r="J769" s="84"/>
      <c r="K769" s="84"/>
    </row>
    <row r="770" spans="1:11" s="44" customFormat="1" x14ac:dyDescent="0.2">
      <c r="A770" s="28"/>
      <c r="B770" s="29"/>
      <c r="C770" s="36"/>
      <c r="D770" s="34"/>
      <c r="E770" s="52"/>
      <c r="F770" s="62"/>
      <c r="G770" s="66"/>
      <c r="H770" s="84"/>
      <c r="I770" s="84"/>
      <c r="J770" s="84"/>
      <c r="K770" s="84"/>
    </row>
    <row r="771" spans="1:11" s="44" customFormat="1" x14ac:dyDescent="0.2">
      <c r="A771" s="28"/>
      <c r="B771" s="29"/>
      <c r="C771" s="36"/>
      <c r="D771" s="34"/>
      <c r="E771" s="52"/>
      <c r="F771" s="62"/>
      <c r="G771" s="66"/>
      <c r="H771" s="84"/>
      <c r="I771" s="84"/>
      <c r="J771" s="84"/>
      <c r="K771" s="84"/>
    </row>
    <row r="773" spans="1:11" s="44" customFormat="1" x14ac:dyDescent="0.2">
      <c r="A773" s="28"/>
      <c r="B773" s="29"/>
      <c r="C773" s="36"/>
      <c r="D773" s="34"/>
      <c r="E773" s="52"/>
      <c r="F773" s="62"/>
      <c r="G773" s="66"/>
      <c r="H773" s="84"/>
      <c r="I773" s="84"/>
      <c r="J773" s="84"/>
      <c r="K773" s="84"/>
    </row>
    <row r="775" spans="1:11" s="44" customFormat="1" x14ac:dyDescent="0.2">
      <c r="A775" s="28"/>
      <c r="B775" s="29"/>
      <c r="C775" s="36"/>
      <c r="D775" s="34"/>
      <c r="E775" s="52"/>
      <c r="F775" s="62"/>
      <c r="G775" s="66"/>
      <c r="H775" s="84"/>
      <c r="I775" s="84"/>
      <c r="J775" s="84"/>
      <c r="K775" s="84"/>
    </row>
    <row r="776" spans="1:11" s="44" customFormat="1" x14ac:dyDescent="0.2">
      <c r="A776" s="28"/>
      <c r="B776" s="29"/>
      <c r="C776" s="36"/>
      <c r="D776" s="34"/>
      <c r="E776" s="52"/>
      <c r="F776" s="62"/>
      <c r="G776" s="66"/>
      <c r="H776" s="84"/>
      <c r="I776" s="84"/>
      <c r="J776" s="84"/>
      <c r="K776" s="84"/>
    </row>
    <row r="779" spans="1:11" s="44" customFormat="1" x14ac:dyDescent="0.2">
      <c r="A779" s="28"/>
      <c r="B779" s="29"/>
      <c r="C779" s="36"/>
      <c r="D779" s="34"/>
      <c r="E779" s="52"/>
      <c r="F779" s="62"/>
      <c r="G779" s="66"/>
      <c r="H779" s="84"/>
      <c r="I779" s="84"/>
      <c r="J779" s="84"/>
      <c r="K779" s="84"/>
    </row>
    <row r="781" spans="1:11" s="44" customFormat="1" x14ac:dyDescent="0.2">
      <c r="A781" s="28"/>
      <c r="B781" s="29"/>
      <c r="C781" s="36"/>
      <c r="D781" s="34"/>
      <c r="E781" s="52"/>
      <c r="F781" s="62"/>
      <c r="G781" s="66"/>
      <c r="H781" s="84"/>
      <c r="I781" s="84"/>
      <c r="J781" s="84"/>
      <c r="K781" s="84"/>
    </row>
    <row r="798" spans="1:11" s="23" customFormat="1" x14ac:dyDescent="0.2">
      <c r="A798" s="28"/>
      <c r="B798" s="29"/>
      <c r="C798" s="36"/>
      <c r="D798" s="34"/>
      <c r="E798" s="52"/>
      <c r="F798" s="62"/>
      <c r="G798" s="66"/>
      <c r="H798" s="84"/>
      <c r="I798" s="84"/>
      <c r="J798" s="84"/>
      <c r="K798" s="84"/>
    </row>
    <row r="799" spans="1:11" s="46" customFormat="1" x14ac:dyDescent="0.2">
      <c r="A799" s="28"/>
      <c r="B799" s="29"/>
      <c r="C799" s="36"/>
      <c r="D799" s="34"/>
      <c r="E799" s="52"/>
      <c r="F799" s="62"/>
      <c r="G799" s="66"/>
      <c r="H799" s="84"/>
      <c r="I799" s="84"/>
      <c r="J799" s="84"/>
      <c r="K799" s="84"/>
    </row>
    <row r="800" spans="1:11" s="23" customFormat="1" x14ac:dyDescent="0.2">
      <c r="A800" s="28"/>
      <c r="B800" s="29"/>
      <c r="C800" s="36"/>
      <c r="D800" s="34"/>
      <c r="E800" s="52"/>
      <c r="F800" s="62"/>
      <c r="G800" s="66"/>
      <c r="H800" s="84"/>
      <c r="I800" s="84"/>
      <c r="J800" s="84"/>
      <c r="K800" s="84"/>
    </row>
    <row r="802" spans="1:11" s="23" customFormat="1" x14ac:dyDescent="0.2">
      <c r="A802" s="28"/>
      <c r="B802" s="29"/>
      <c r="C802" s="36"/>
      <c r="D802" s="34"/>
      <c r="E802" s="52"/>
      <c r="F802" s="62"/>
      <c r="G802" s="66"/>
      <c r="H802" s="84"/>
      <c r="I802" s="84"/>
      <c r="J802" s="84"/>
      <c r="K802" s="84"/>
    </row>
    <row r="803" spans="1:11" s="44" customFormat="1" x14ac:dyDescent="0.2">
      <c r="A803" s="28"/>
      <c r="B803" s="29"/>
      <c r="C803" s="36"/>
      <c r="D803" s="34"/>
      <c r="E803" s="52"/>
      <c r="F803" s="62"/>
      <c r="G803" s="66"/>
      <c r="H803" s="84"/>
      <c r="I803" s="84"/>
      <c r="J803" s="84"/>
      <c r="K803" s="84"/>
    </row>
    <row r="804" spans="1:11" s="23" customFormat="1" x14ac:dyDescent="0.2">
      <c r="A804" s="28"/>
      <c r="B804" s="29"/>
      <c r="C804" s="36"/>
      <c r="D804" s="34"/>
      <c r="E804" s="52"/>
      <c r="F804" s="62"/>
      <c r="G804" s="66"/>
      <c r="H804" s="84"/>
      <c r="I804" s="84"/>
      <c r="J804" s="84"/>
      <c r="K804" s="84"/>
    </row>
    <row r="805" spans="1:11" s="44" customFormat="1" x14ac:dyDescent="0.2">
      <c r="A805" s="28"/>
      <c r="B805" s="29"/>
      <c r="C805" s="36"/>
      <c r="D805" s="34"/>
      <c r="E805" s="52"/>
      <c r="F805" s="62"/>
      <c r="G805" s="66"/>
      <c r="H805" s="84"/>
      <c r="I805" s="84"/>
      <c r="J805" s="84"/>
      <c r="K805" s="84"/>
    </row>
    <row r="806" spans="1:11" s="44" customFormat="1" x14ac:dyDescent="0.2">
      <c r="A806" s="28"/>
      <c r="B806" s="29"/>
      <c r="C806" s="36"/>
      <c r="D806" s="34"/>
      <c r="E806" s="52"/>
      <c r="F806" s="62"/>
      <c r="G806" s="66"/>
      <c r="H806" s="84"/>
      <c r="I806" s="84"/>
      <c r="J806" s="84"/>
      <c r="K806" s="84"/>
    </row>
    <row r="808" spans="1:11" s="23" customFormat="1" x14ac:dyDescent="0.2">
      <c r="A808" s="28"/>
      <c r="B808" s="29"/>
      <c r="C808" s="36"/>
      <c r="D808" s="34"/>
      <c r="E808" s="52"/>
      <c r="F808" s="62"/>
      <c r="G808" s="66"/>
      <c r="H808" s="84"/>
      <c r="I808" s="84"/>
      <c r="J808" s="84"/>
      <c r="K808" s="84"/>
    </row>
    <row r="810" spans="1:11" s="44" customFormat="1" x14ac:dyDescent="0.2">
      <c r="A810" s="28"/>
      <c r="B810" s="29"/>
      <c r="C810" s="36"/>
      <c r="D810" s="34"/>
      <c r="E810" s="52"/>
      <c r="F810" s="62"/>
      <c r="G810" s="66"/>
      <c r="H810" s="84"/>
      <c r="I810" s="84"/>
      <c r="J810" s="84"/>
      <c r="K810" s="84"/>
    </row>
    <row r="811" spans="1:11" s="23" customFormat="1" x14ac:dyDescent="0.2">
      <c r="A811" s="28"/>
      <c r="B811" s="29"/>
      <c r="C811" s="36"/>
      <c r="D811" s="34"/>
      <c r="E811" s="52"/>
      <c r="F811" s="62"/>
      <c r="G811" s="66"/>
      <c r="H811" s="84"/>
      <c r="I811" s="84"/>
      <c r="J811" s="84"/>
      <c r="K811" s="84"/>
    </row>
    <row r="812" spans="1:11" s="44" customFormat="1" x14ac:dyDescent="0.2">
      <c r="A812" s="28"/>
      <c r="B812" s="29"/>
      <c r="C812" s="36"/>
      <c r="D812" s="34"/>
      <c r="E812" s="52"/>
      <c r="F812" s="62"/>
      <c r="G812" s="66"/>
      <c r="H812" s="84"/>
      <c r="I812" s="84"/>
      <c r="J812" s="84"/>
      <c r="K812" s="84"/>
    </row>
    <row r="813" spans="1:11" s="23" customFormat="1" x14ac:dyDescent="0.2">
      <c r="A813" s="28"/>
      <c r="B813" s="29"/>
      <c r="C813" s="36"/>
      <c r="D813" s="34"/>
      <c r="E813" s="52"/>
      <c r="F813" s="62"/>
      <c r="G813" s="66"/>
      <c r="H813" s="84"/>
      <c r="I813" s="84"/>
      <c r="J813" s="84"/>
      <c r="K813" s="84"/>
    </row>
    <row r="814" spans="1:11" s="44" customFormat="1" x14ac:dyDescent="0.2">
      <c r="A814" s="28"/>
      <c r="B814" s="29"/>
      <c r="C814" s="36"/>
      <c r="D814" s="34"/>
      <c r="E814" s="52"/>
      <c r="F814" s="62"/>
      <c r="G814" s="66"/>
      <c r="H814" s="84"/>
      <c r="I814" s="84"/>
      <c r="J814" s="84"/>
      <c r="K814" s="84"/>
    </row>
    <row r="816" spans="1:11" s="23" customFormat="1" x14ac:dyDescent="0.2">
      <c r="A816" s="28"/>
      <c r="B816" s="29"/>
      <c r="C816" s="36"/>
      <c r="D816" s="34"/>
      <c r="E816" s="52"/>
      <c r="F816" s="62"/>
      <c r="G816" s="66"/>
      <c r="H816" s="84"/>
      <c r="I816" s="84"/>
      <c r="J816" s="84"/>
      <c r="K816" s="84"/>
    </row>
    <row r="817" spans="1:11" s="44" customFormat="1" x14ac:dyDescent="0.2">
      <c r="A817" s="28"/>
      <c r="B817" s="29"/>
      <c r="C817" s="36"/>
      <c r="D817" s="34"/>
      <c r="E817" s="52"/>
      <c r="F817" s="62"/>
      <c r="G817" s="66"/>
      <c r="H817" s="84"/>
      <c r="I817" s="84"/>
      <c r="J817" s="84"/>
      <c r="K817" s="84"/>
    </row>
    <row r="818" spans="1:11" s="44" customFormat="1" x14ac:dyDescent="0.2">
      <c r="A818" s="28"/>
      <c r="B818" s="29"/>
      <c r="C818" s="36"/>
      <c r="D818" s="34"/>
      <c r="E818" s="52"/>
      <c r="F818" s="62"/>
      <c r="G818" s="66"/>
      <c r="H818" s="84"/>
      <c r="I818" s="84"/>
      <c r="J818" s="84"/>
      <c r="K818" s="84"/>
    </row>
    <row r="819" spans="1:11" s="44" customFormat="1" x14ac:dyDescent="0.2">
      <c r="A819" s="28"/>
      <c r="B819" s="29"/>
      <c r="C819" s="36"/>
      <c r="D819" s="34"/>
      <c r="E819" s="52"/>
      <c r="F819" s="62"/>
      <c r="G819" s="66"/>
      <c r="H819" s="84"/>
      <c r="I819" s="84"/>
      <c r="J819" s="84"/>
      <c r="K819" s="84"/>
    </row>
    <row r="820" spans="1:11" s="44" customFormat="1" x14ac:dyDescent="0.2">
      <c r="A820" s="28"/>
      <c r="B820" s="29"/>
      <c r="C820" s="36"/>
      <c r="D820" s="34"/>
      <c r="E820" s="52"/>
      <c r="F820" s="62"/>
      <c r="G820" s="66"/>
      <c r="H820" s="84"/>
      <c r="I820" s="84"/>
      <c r="J820" s="84"/>
      <c r="K820" s="84"/>
    </row>
    <row r="821" spans="1:11" s="23" customFormat="1" x14ac:dyDescent="0.2">
      <c r="A821" s="28"/>
      <c r="B821" s="29"/>
      <c r="C821" s="36"/>
      <c r="D821" s="34"/>
      <c r="E821" s="52"/>
      <c r="F821" s="62"/>
      <c r="G821" s="66"/>
      <c r="H821" s="84"/>
      <c r="I821" s="84"/>
      <c r="J821" s="84"/>
      <c r="K821" s="84"/>
    </row>
    <row r="822" spans="1:11" s="44" customFormat="1" x14ac:dyDescent="0.2">
      <c r="A822" s="28"/>
      <c r="B822" s="29"/>
      <c r="C822" s="36"/>
      <c r="D822" s="34"/>
      <c r="E822" s="52"/>
      <c r="F822" s="62"/>
      <c r="G822" s="66"/>
      <c r="H822" s="84"/>
      <c r="I822" s="84"/>
      <c r="J822" s="84"/>
      <c r="K822" s="84"/>
    </row>
    <row r="823" spans="1:11" s="44" customFormat="1" x14ac:dyDescent="0.2">
      <c r="A823" s="28"/>
      <c r="B823" s="29"/>
      <c r="C823" s="36"/>
      <c r="D823" s="34"/>
      <c r="E823" s="52"/>
      <c r="F823" s="62"/>
      <c r="G823" s="66"/>
      <c r="H823" s="84"/>
      <c r="I823" s="84"/>
      <c r="J823" s="84"/>
      <c r="K823" s="84"/>
    </row>
    <row r="824" spans="1:11" s="44" customFormat="1" x14ac:dyDescent="0.2">
      <c r="A824" s="28"/>
      <c r="B824" s="29"/>
      <c r="C824" s="36"/>
      <c r="D824" s="34"/>
      <c r="E824" s="52"/>
      <c r="F824" s="62"/>
      <c r="G824" s="66"/>
      <c r="H824" s="84"/>
      <c r="I824" s="84"/>
      <c r="J824" s="84"/>
      <c r="K824" s="84"/>
    </row>
    <row r="825" spans="1:11" s="44" customFormat="1" x14ac:dyDescent="0.2">
      <c r="A825" s="28"/>
      <c r="B825" s="29"/>
      <c r="C825" s="36"/>
      <c r="D825" s="34"/>
      <c r="E825" s="52"/>
      <c r="F825" s="62"/>
      <c r="G825" s="66"/>
      <c r="H825" s="84"/>
      <c r="I825" s="84"/>
      <c r="J825" s="84"/>
      <c r="K825" s="84"/>
    </row>
    <row r="826" spans="1:11" s="44" customFormat="1" x14ac:dyDescent="0.2">
      <c r="A826" s="28"/>
      <c r="B826" s="29"/>
      <c r="C826" s="36"/>
      <c r="D826" s="34"/>
      <c r="E826" s="52"/>
      <c r="F826" s="62"/>
      <c r="G826" s="66"/>
      <c r="H826" s="84"/>
      <c r="I826" s="84"/>
      <c r="J826" s="84"/>
      <c r="K826" s="84"/>
    </row>
    <row r="827" spans="1:11" s="23" customFormat="1" x14ac:dyDescent="0.2">
      <c r="A827" s="28"/>
      <c r="B827" s="29"/>
      <c r="C827" s="36"/>
      <c r="D827" s="34"/>
      <c r="E827" s="52"/>
      <c r="F827" s="62"/>
      <c r="G827" s="66"/>
      <c r="H827" s="84"/>
      <c r="I827" s="84"/>
      <c r="J827" s="84"/>
      <c r="K827" s="84"/>
    </row>
    <row r="828" spans="1:11" s="44" customFormat="1" x14ac:dyDescent="0.2">
      <c r="A828" s="28"/>
      <c r="B828" s="29"/>
      <c r="C828" s="36"/>
      <c r="D828" s="34"/>
      <c r="E828" s="52"/>
      <c r="F828" s="62"/>
      <c r="G828" s="66"/>
      <c r="H828" s="84"/>
      <c r="I828" s="84"/>
      <c r="J828" s="84"/>
      <c r="K828" s="84"/>
    </row>
    <row r="829" spans="1:11" s="44" customFormat="1" x14ac:dyDescent="0.2">
      <c r="A829" s="28"/>
      <c r="B829" s="29"/>
      <c r="C829" s="36"/>
      <c r="D829" s="34"/>
      <c r="E829" s="52"/>
      <c r="F829" s="62"/>
      <c r="G829" s="66"/>
      <c r="H829" s="84"/>
      <c r="I829" s="84"/>
      <c r="J829" s="84"/>
      <c r="K829" s="84"/>
    </row>
    <row r="830" spans="1:11" s="44" customFormat="1" x14ac:dyDescent="0.2">
      <c r="A830" s="28"/>
      <c r="B830" s="29"/>
      <c r="C830" s="36"/>
      <c r="D830" s="34"/>
      <c r="E830" s="52"/>
      <c r="F830" s="62"/>
      <c r="G830" s="66"/>
      <c r="H830" s="84"/>
      <c r="I830" s="84"/>
      <c r="J830" s="84"/>
      <c r="K830" s="84"/>
    </row>
    <row r="831" spans="1:11" s="44" customFormat="1" x14ac:dyDescent="0.2">
      <c r="A831" s="28"/>
      <c r="B831" s="29"/>
      <c r="C831" s="36"/>
      <c r="D831" s="34"/>
      <c r="E831" s="52"/>
      <c r="F831" s="62"/>
      <c r="G831" s="66"/>
      <c r="H831" s="84"/>
      <c r="I831" s="84"/>
      <c r="J831" s="84"/>
      <c r="K831" s="84"/>
    </row>
    <row r="832" spans="1:11" s="44" customFormat="1" x14ac:dyDescent="0.2">
      <c r="A832" s="28"/>
      <c r="B832" s="29"/>
      <c r="C832" s="36"/>
      <c r="D832" s="34"/>
      <c r="E832" s="52"/>
      <c r="F832" s="62"/>
      <c r="G832" s="66"/>
      <c r="H832" s="84"/>
      <c r="I832" s="84"/>
      <c r="J832" s="84"/>
      <c r="K832" s="84"/>
    </row>
    <row r="833" spans="1:11" s="44" customFormat="1" x14ac:dyDescent="0.2">
      <c r="A833" s="28"/>
      <c r="B833" s="29"/>
      <c r="C833" s="36"/>
      <c r="D833" s="34"/>
      <c r="E833" s="52"/>
      <c r="F833" s="62"/>
      <c r="G833" s="66"/>
      <c r="H833" s="84"/>
      <c r="I833" s="84"/>
      <c r="J833" s="84"/>
      <c r="K833" s="84"/>
    </row>
    <row r="834" spans="1:11" s="44" customFormat="1" x14ac:dyDescent="0.2">
      <c r="A834" s="28"/>
      <c r="B834" s="29"/>
      <c r="C834" s="36"/>
      <c r="D834" s="34"/>
      <c r="E834" s="52"/>
      <c r="F834" s="62"/>
      <c r="G834" s="66"/>
      <c r="H834" s="84"/>
      <c r="I834" s="84"/>
      <c r="J834" s="84"/>
      <c r="K834" s="84"/>
    </row>
    <row r="835" spans="1:11" s="44" customFormat="1" x14ac:dyDescent="0.2">
      <c r="A835" s="28"/>
      <c r="B835" s="29"/>
      <c r="C835" s="36"/>
      <c r="D835" s="34"/>
      <c r="E835" s="52"/>
      <c r="F835" s="62"/>
      <c r="G835" s="66"/>
      <c r="H835" s="84"/>
      <c r="I835" s="84"/>
      <c r="J835" s="84"/>
      <c r="K835" s="84"/>
    </row>
    <row r="836" spans="1:11" s="23" customFormat="1" x14ac:dyDescent="0.2">
      <c r="A836" s="28"/>
      <c r="B836" s="29"/>
      <c r="C836" s="36"/>
      <c r="D836" s="34"/>
      <c r="E836" s="52"/>
      <c r="F836" s="62"/>
      <c r="G836" s="66"/>
      <c r="H836" s="84"/>
      <c r="I836" s="84"/>
      <c r="J836" s="84"/>
      <c r="K836" s="84"/>
    </row>
    <row r="837" spans="1:11" s="44" customFormat="1" x14ac:dyDescent="0.2">
      <c r="A837" s="28"/>
      <c r="B837" s="29"/>
      <c r="C837" s="36"/>
      <c r="D837" s="34"/>
      <c r="E837" s="52"/>
      <c r="F837" s="62"/>
      <c r="G837" s="66"/>
      <c r="H837" s="84"/>
      <c r="I837" s="84"/>
      <c r="J837" s="84"/>
      <c r="K837" s="84"/>
    </row>
    <row r="838" spans="1:11" s="23" customFormat="1" x14ac:dyDescent="0.2">
      <c r="A838" s="28"/>
      <c r="B838" s="29"/>
      <c r="C838" s="36"/>
      <c r="D838" s="34"/>
      <c r="E838" s="52"/>
      <c r="F838" s="62"/>
      <c r="G838" s="66"/>
      <c r="H838" s="84"/>
      <c r="I838" s="84"/>
      <c r="J838" s="84"/>
      <c r="K838" s="84"/>
    </row>
    <row r="839" spans="1:11" s="44" customFormat="1" x14ac:dyDescent="0.2">
      <c r="A839" s="28"/>
      <c r="B839" s="29"/>
      <c r="C839" s="36"/>
      <c r="D839" s="34"/>
      <c r="E839" s="52"/>
      <c r="F839" s="62"/>
      <c r="G839" s="66"/>
      <c r="H839" s="84"/>
      <c r="I839" s="84"/>
      <c r="J839" s="84"/>
      <c r="K839" s="84"/>
    </row>
    <row r="840" spans="1:11" s="44" customFormat="1" x14ac:dyDescent="0.2">
      <c r="A840" s="28"/>
      <c r="B840" s="29"/>
      <c r="C840" s="36"/>
      <c r="D840" s="34"/>
      <c r="E840" s="52"/>
      <c r="F840" s="62"/>
      <c r="G840" s="66"/>
      <c r="H840" s="84"/>
      <c r="I840" s="84"/>
      <c r="J840" s="84"/>
      <c r="K840" s="84"/>
    </row>
    <row r="841" spans="1:11" s="44" customFormat="1" x14ac:dyDescent="0.2">
      <c r="A841" s="28"/>
      <c r="B841" s="29"/>
      <c r="C841" s="36"/>
      <c r="D841" s="34"/>
      <c r="E841" s="52"/>
      <c r="F841" s="62"/>
      <c r="G841" s="66"/>
      <c r="H841" s="84"/>
      <c r="I841" s="84"/>
      <c r="J841" s="84"/>
      <c r="K841" s="84"/>
    </row>
    <row r="842" spans="1:11" s="44" customFormat="1" x14ac:dyDescent="0.2">
      <c r="A842" s="28"/>
      <c r="B842" s="29"/>
      <c r="C842" s="36"/>
      <c r="D842" s="34"/>
      <c r="E842" s="52"/>
      <c r="F842" s="62"/>
      <c r="G842" s="66"/>
      <c r="H842" s="84"/>
      <c r="I842" s="84"/>
      <c r="J842" s="84"/>
      <c r="K842" s="84"/>
    </row>
    <row r="843" spans="1:11" s="44" customFormat="1" x14ac:dyDescent="0.2">
      <c r="A843" s="28"/>
      <c r="B843" s="29"/>
      <c r="C843" s="36"/>
      <c r="D843" s="34"/>
      <c r="E843" s="52"/>
      <c r="F843" s="62"/>
      <c r="G843" s="66"/>
      <c r="H843" s="84"/>
      <c r="I843" s="84"/>
      <c r="J843" s="84"/>
      <c r="K843" s="84"/>
    </row>
    <row r="844" spans="1:11" s="44" customFormat="1" x14ac:dyDescent="0.2">
      <c r="A844" s="28"/>
      <c r="B844" s="29"/>
      <c r="C844" s="36"/>
      <c r="D844" s="34"/>
      <c r="E844" s="52"/>
      <c r="F844" s="62"/>
      <c r="G844" s="66"/>
      <c r="H844" s="84"/>
      <c r="I844" s="84"/>
      <c r="J844" s="84"/>
      <c r="K844" s="84"/>
    </row>
    <row r="845" spans="1:11" s="44" customFormat="1" x14ac:dyDescent="0.2">
      <c r="A845" s="28"/>
      <c r="B845" s="29"/>
      <c r="C845" s="36"/>
      <c r="D845" s="34"/>
      <c r="E845" s="52"/>
      <c r="F845" s="62"/>
      <c r="G845" s="66"/>
      <c r="H845" s="84"/>
      <c r="I845" s="84"/>
      <c r="J845" s="84"/>
      <c r="K845" s="84"/>
    </row>
    <row r="847" spans="1:11" s="23" customFormat="1" x14ac:dyDescent="0.2">
      <c r="A847" s="28"/>
      <c r="B847" s="29"/>
      <c r="C847" s="36"/>
      <c r="D847" s="34"/>
      <c r="E847" s="52"/>
      <c r="F847" s="62"/>
      <c r="G847" s="66"/>
      <c r="H847" s="84"/>
      <c r="I847" s="84"/>
      <c r="J847" s="84"/>
      <c r="K847" s="84"/>
    </row>
    <row r="848" spans="1:11" s="44" customFormat="1" x14ac:dyDescent="0.2">
      <c r="A848" s="28"/>
      <c r="B848" s="29"/>
      <c r="C848" s="36"/>
      <c r="D848" s="34"/>
      <c r="E848" s="52"/>
      <c r="F848" s="62"/>
      <c r="G848" s="66"/>
      <c r="H848" s="84"/>
      <c r="I848" s="84"/>
      <c r="J848" s="84"/>
      <c r="K848" s="84"/>
    </row>
    <row r="849" spans="1:11" s="44" customFormat="1" x14ac:dyDescent="0.2">
      <c r="A849" s="28"/>
      <c r="B849" s="29"/>
      <c r="C849" s="36"/>
      <c r="D849" s="34"/>
      <c r="E849" s="52"/>
      <c r="F849" s="62"/>
      <c r="G849" s="66"/>
      <c r="H849" s="84"/>
      <c r="I849" s="84"/>
      <c r="J849" s="84"/>
      <c r="K849" s="84"/>
    </row>
    <row r="850" spans="1:11" s="44" customFormat="1" x14ac:dyDescent="0.2">
      <c r="A850" s="28"/>
      <c r="B850" s="29"/>
      <c r="C850" s="36"/>
      <c r="D850" s="34"/>
      <c r="E850" s="52"/>
      <c r="F850" s="62"/>
      <c r="G850" s="66"/>
      <c r="H850" s="84"/>
      <c r="I850" s="84"/>
      <c r="J850" s="84"/>
      <c r="K850" s="84"/>
    </row>
    <row r="851" spans="1:11" s="44" customFormat="1" x14ac:dyDescent="0.2">
      <c r="A851" s="28"/>
      <c r="B851" s="29"/>
      <c r="C851" s="36"/>
      <c r="D851" s="34"/>
      <c r="E851" s="52"/>
      <c r="F851" s="62"/>
      <c r="G851" s="66"/>
      <c r="H851" s="84"/>
      <c r="I851" s="84"/>
      <c r="J851" s="84"/>
      <c r="K851" s="84"/>
    </row>
    <row r="852" spans="1:11" s="23" customFormat="1" x14ac:dyDescent="0.2">
      <c r="A852" s="28"/>
      <c r="B852" s="29"/>
      <c r="C852" s="36"/>
      <c r="D852" s="34"/>
      <c r="E852" s="52"/>
      <c r="F852" s="62"/>
      <c r="G852" s="66"/>
      <c r="H852" s="84"/>
      <c r="I852" s="84"/>
      <c r="J852" s="84"/>
      <c r="K852" s="84"/>
    </row>
    <row r="854" spans="1:11" s="23" customFormat="1" x14ac:dyDescent="0.2">
      <c r="A854" s="28"/>
      <c r="B854" s="29"/>
      <c r="C854" s="36"/>
      <c r="D854" s="34"/>
      <c r="E854" s="52"/>
      <c r="F854" s="62"/>
      <c r="G854" s="66"/>
      <c r="H854" s="84"/>
      <c r="I854" s="84"/>
      <c r="J854" s="84"/>
      <c r="K854" s="84"/>
    </row>
    <row r="855" spans="1:11" s="44" customFormat="1" x14ac:dyDescent="0.2">
      <c r="A855" s="28"/>
      <c r="B855" s="29"/>
      <c r="C855" s="36"/>
      <c r="D855" s="34"/>
      <c r="E855" s="52"/>
      <c r="F855" s="62"/>
      <c r="G855" s="66"/>
      <c r="H855" s="84"/>
      <c r="I855" s="84"/>
      <c r="J855" s="84"/>
      <c r="K855" s="84"/>
    </row>
    <row r="857" spans="1:11" s="23" customFormat="1" x14ac:dyDescent="0.2">
      <c r="A857" s="28"/>
      <c r="B857" s="29"/>
      <c r="C857" s="36"/>
      <c r="D857" s="34"/>
      <c r="E857" s="52"/>
      <c r="F857" s="62"/>
      <c r="G857" s="66"/>
      <c r="H857" s="84"/>
      <c r="I857" s="84"/>
      <c r="J857" s="84"/>
      <c r="K857" s="84"/>
    </row>
    <row r="858" spans="1:11" s="44" customFormat="1" x14ac:dyDescent="0.2">
      <c r="A858" s="28"/>
      <c r="B858" s="29"/>
      <c r="C858" s="36"/>
      <c r="D858" s="34"/>
      <c r="E858" s="52"/>
      <c r="F858" s="62"/>
      <c r="G858" s="66"/>
      <c r="H858" s="84"/>
      <c r="I858" s="84"/>
      <c r="J858" s="84"/>
      <c r="K858" s="84"/>
    </row>
    <row r="859" spans="1:11" s="23" customFormat="1" x14ac:dyDescent="0.2">
      <c r="A859" s="28"/>
      <c r="B859" s="29"/>
      <c r="C859" s="36"/>
      <c r="D859" s="34"/>
      <c r="E859" s="52"/>
      <c r="F859" s="62"/>
      <c r="G859" s="66"/>
      <c r="H859" s="84"/>
      <c r="I859" s="84"/>
      <c r="J859" s="84"/>
      <c r="K859" s="84"/>
    </row>
    <row r="860" spans="1:11" s="23" customFormat="1" x14ac:dyDescent="0.2">
      <c r="A860" s="28"/>
      <c r="B860" s="29"/>
      <c r="C860" s="36"/>
      <c r="D860" s="34"/>
      <c r="E860" s="52"/>
      <c r="F860" s="62"/>
      <c r="G860" s="66"/>
      <c r="H860" s="84"/>
      <c r="I860" s="84"/>
      <c r="J860" s="84"/>
      <c r="K860" s="84"/>
    </row>
    <row r="861" spans="1:11" s="43" customFormat="1" x14ac:dyDescent="0.2">
      <c r="A861" s="28"/>
      <c r="B861" s="29"/>
      <c r="C861" s="36"/>
      <c r="D861" s="34"/>
      <c r="E861" s="52"/>
      <c r="F861" s="62"/>
      <c r="G861" s="66"/>
      <c r="H861" s="84"/>
      <c r="I861" s="84"/>
      <c r="J861" s="84"/>
      <c r="K861" s="84"/>
    </row>
    <row r="862" spans="1:11" s="43" customFormat="1" x14ac:dyDescent="0.2">
      <c r="A862" s="28"/>
      <c r="B862" s="29"/>
      <c r="C862" s="36"/>
      <c r="D862" s="34"/>
      <c r="E862" s="52"/>
      <c r="F862" s="62"/>
      <c r="G862" s="66"/>
      <c r="H862" s="84"/>
      <c r="I862" s="84"/>
      <c r="J862" s="84"/>
      <c r="K862" s="84"/>
    </row>
    <row r="863" spans="1:11" s="23" customFormat="1" x14ac:dyDescent="0.2">
      <c r="A863" s="28"/>
      <c r="B863" s="29"/>
      <c r="C863" s="36"/>
      <c r="D863" s="34"/>
      <c r="E863" s="52"/>
      <c r="F863" s="62"/>
      <c r="G863" s="66"/>
      <c r="H863" s="84"/>
      <c r="I863" s="84"/>
      <c r="J863" s="84"/>
      <c r="K863" s="84"/>
    </row>
    <row r="864" spans="1:11" s="23" customFormat="1" x14ac:dyDescent="0.2">
      <c r="A864" s="28"/>
      <c r="B864" s="29"/>
      <c r="C864" s="36"/>
      <c r="D864" s="34"/>
      <c r="E864" s="52"/>
      <c r="F864" s="62"/>
      <c r="G864" s="66"/>
      <c r="H864" s="84"/>
      <c r="I864" s="84"/>
      <c r="J864" s="84"/>
      <c r="K864" s="84"/>
    </row>
    <row r="865" spans="1:11" s="43" customFormat="1" x14ac:dyDescent="0.2">
      <c r="A865" s="28"/>
      <c r="B865" s="29"/>
      <c r="C865" s="36"/>
      <c r="D865" s="34"/>
      <c r="E865" s="52"/>
      <c r="F865" s="62"/>
      <c r="G865" s="66"/>
      <c r="H865" s="84"/>
      <c r="I865" s="84"/>
      <c r="J865" s="84"/>
      <c r="K865" s="84"/>
    </row>
    <row r="866" spans="1:11" s="43" customFormat="1" x14ac:dyDescent="0.2">
      <c r="A866" s="28"/>
      <c r="B866" s="29"/>
      <c r="C866" s="36"/>
      <c r="D866" s="34"/>
      <c r="E866" s="52"/>
      <c r="F866" s="62"/>
      <c r="G866" s="66"/>
      <c r="H866" s="84"/>
      <c r="I866" s="84"/>
      <c r="J866" s="84"/>
      <c r="K866" s="84"/>
    </row>
    <row r="867" spans="1:11" s="43" customFormat="1" x14ac:dyDescent="0.2">
      <c r="A867" s="28"/>
      <c r="B867" s="29"/>
      <c r="C867" s="36"/>
      <c r="D867" s="34"/>
      <c r="E867" s="52"/>
      <c r="F867" s="62"/>
      <c r="G867" s="66"/>
      <c r="H867" s="84"/>
      <c r="I867" s="84"/>
      <c r="J867" s="84"/>
      <c r="K867" s="84"/>
    </row>
    <row r="868" spans="1:11" s="23" customFormat="1" x14ac:dyDescent="0.2">
      <c r="A868" s="28"/>
      <c r="B868" s="29"/>
      <c r="C868" s="36"/>
      <c r="D868" s="34"/>
      <c r="E868" s="52"/>
      <c r="F868" s="62"/>
      <c r="G868" s="66"/>
      <c r="H868" s="84"/>
      <c r="I868" s="84"/>
      <c r="J868" s="84"/>
      <c r="K868" s="84"/>
    </row>
    <row r="869" spans="1:11" s="43" customFormat="1" x14ac:dyDescent="0.2">
      <c r="A869" s="28"/>
      <c r="B869" s="29"/>
      <c r="C869" s="36"/>
      <c r="D869" s="34"/>
      <c r="E869" s="52"/>
      <c r="F869" s="62"/>
      <c r="G869" s="66"/>
      <c r="H869" s="84"/>
      <c r="I869" s="84"/>
      <c r="J869" s="84"/>
      <c r="K869" s="84"/>
    </row>
    <row r="870" spans="1:11" s="43" customFormat="1" x14ac:dyDescent="0.2">
      <c r="A870" s="28"/>
      <c r="B870" s="29"/>
      <c r="C870" s="36"/>
      <c r="D870" s="34"/>
      <c r="E870" s="52"/>
      <c r="F870" s="62"/>
      <c r="G870" s="66"/>
      <c r="H870" s="84"/>
      <c r="I870" s="84"/>
      <c r="J870" s="84"/>
      <c r="K870" s="84"/>
    </row>
    <row r="871" spans="1:11" s="43" customFormat="1" x14ac:dyDescent="0.2">
      <c r="A871" s="28"/>
      <c r="B871" s="29"/>
      <c r="C871" s="36"/>
      <c r="D871" s="34"/>
      <c r="E871" s="52"/>
      <c r="F871" s="62"/>
      <c r="G871" s="66"/>
      <c r="H871" s="84"/>
      <c r="I871" s="84"/>
      <c r="J871" s="84"/>
      <c r="K871" s="84"/>
    </row>
    <row r="872" spans="1:11" s="43" customFormat="1" x14ac:dyDescent="0.2">
      <c r="A872" s="28"/>
      <c r="B872" s="29"/>
      <c r="C872" s="36"/>
      <c r="D872" s="34"/>
      <c r="E872" s="52"/>
      <c r="F872" s="62"/>
      <c r="G872" s="66"/>
      <c r="H872" s="84"/>
      <c r="I872" s="84"/>
      <c r="J872" s="84"/>
      <c r="K872" s="84"/>
    </row>
    <row r="873" spans="1:11" s="43" customFormat="1" x14ac:dyDescent="0.2">
      <c r="A873" s="28"/>
      <c r="B873" s="29"/>
      <c r="C873" s="36"/>
      <c r="D873" s="34"/>
      <c r="E873" s="52"/>
      <c r="F873" s="62"/>
      <c r="G873" s="66"/>
      <c r="H873" s="84"/>
      <c r="I873" s="84"/>
      <c r="J873" s="84"/>
      <c r="K873" s="84"/>
    </row>
    <row r="874" spans="1:11" s="23" customFormat="1" x14ac:dyDescent="0.2">
      <c r="A874" s="28"/>
      <c r="B874" s="29"/>
      <c r="C874" s="36"/>
      <c r="D874" s="34"/>
      <c r="E874" s="52"/>
      <c r="F874" s="62"/>
      <c r="G874" s="66"/>
      <c r="H874" s="84"/>
      <c r="I874" s="84"/>
      <c r="J874" s="84"/>
      <c r="K874" s="84"/>
    </row>
    <row r="875" spans="1:11" s="43" customFormat="1" x14ac:dyDescent="0.2">
      <c r="A875" s="28"/>
      <c r="B875" s="29"/>
      <c r="C875" s="36"/>
      <c r="D875" s="34"/>
      <c r="E875" s="52"/>
      <c r="F875" s="62"/>
      <c r="G875" s="66"/>
      <c r="H875" s="84"/>
      <c r="I875" s="84"/>
      <c r="J875" s="84"/>
      <c r="K875" s="84"/>
    </row>
    <row r="876" spans="1:11" s="23" customFormat="1" x14ac:dyDescent="0.2">
      <c r="A876" s="28"/>
      <c r="B876" s="29"/>
      <c r="C876" s="36"/>
      <c r="D876" s="34"/>
      <c r="E876" s="52"/>
      <c r="F876" s="62"/>
      <c r="G876" s="66"/>
      <c r="H876" s="84"/>
      <c r="I876" s="84"/>
      <c r="J876" s="84"/>
      <c r="K876" s="84"/>
    </row>
    <row r="877" spans="1:11" s="43" customFormat="1" x14ac:dyDescent="0.2">
      <c r="A877" s="28"/>
      <c r="B877" s="29"/>
      <c r="C877" s="36"/>
      <c r="D877" s="34"/>
      <c r="E877" s="52"/>
      <c r="F877" s="62"/>
      <c r="G877" s="66"/>
      <c r="H877" s="84"/>
      <c r="I877" s="84"/>
      <c r="J877" s="84"/>
      <c r="K877" s="84"/>
    </row>
    <row r="878" spans="1:11" s="43" customFormat="1" x14ac:dyDescent="0.2">
      <c r="A878" s="28"/>
      <c r="B878" s="29"/>
      <c r="C878" s="36"/>
      <c r="D878" s="34"/>
      <c r="E878" s="52"/>
      <c r="F878" s="62"/>
      <c r="G878" s="66"/>
      <c r="H878" s="84"/>
      <c r="I878" s="84"/>
      <c r="J878" s="84"/>
      <c r="K878" s="84"/>
    </row>
    <row r="879" spans="1:11" s="23" customFormat="1" x14ac:dyDescent="0.2">
      <c r="A879" s="28"/>
      <c r="B879" s="29"/>
      <c r="C879" s="36"/>
      <c r="D879" s="34"/>
      <c r="E879" s="52"/>
      <c r="F879" s="62"/>
      <c r="G879" s="66"/>
      <c r="H879" s="84"/>
      <c r="I879" s="84"/>
      <c r="J879" s="84"/>
      <c r="K879" s="84"/>
    </row>
    <row r="880" spans="1:11" s="23" customFormat="1" x14ac:dyDescent="0.2">
      <c r="A880" s="28"/>
      <c r="B880" s="29"/>
      <c r="C880" s="36"/>
      <c r="D880" s="34"/>
      <c r="E880" s="52"/>
      <c r="F880" s="62"/>
      <c r="G880" s="66"/>
      <c r="H880" s="84"/>
      <c r="I880" s="84"/>
      <c r="J880" s="84"/>
      <c r="K880" s="84"/>
    </row>
    <row r="881" spans="1:11" s="23" customFormat="1" x14ac:dyDescent="0.2">
      <c r="A881" s="28"/>
      <c r="B881" s="29"/>
      <c r="C881" s="36"/>
      <c r="D881" s="34"/>
      <c r="E881" s="52"/>
      <c r="F881" s="62"/>
      <c r="G881" s="66"/>
      <c r="H881" s="84"/>
      <c r="I881" s="84"/>
      <c r="J881" s="84"/>
      <c r="K881" s="84"/>
    </row>
    <row r="882" spans="1:11" s="23" customFormat="1" x14ac:dyDescent="0.2">
      <c r="A882" s="28"/>
      <c r="B882" s="29"/>
      <c r="C882" s="36"/>
      <c r="D882" s="34"/>
      <c r="E882" s="52"/>
      <c r="F882" s="62"/>
      <c r="G882" s="66"/>
      <c r="H882" s="84"/>
      <c r="I882" s="84"/>
      <c r="J882" s="84"/>
      <c r="K882" s="84"/>
    </row>
    <row r="883" spans="1:11" s="23" customFormat="1" x14ac:dyDescent="0.2">
      <c r="A883" s="28"/>
      <c r="B883" s="29"/>
      <c r="C883" s="36"/>
      <c r="D883" s="34"/>
      <c r="E883" s="52"/>
      <c r="F883" s="62"/>
      <c r="G883" s="66"/>
      <c r="H883" s="84"/>
      <c r="I883" s="84"/>
      <c r="J883" s="84"/>
      <c r="K883" s="84"/>
    </row>
    <row r="884" spans="1:11" s="44" customFormat="1" x14ac:dyDescent="0.2">
      <c r="A884" s="28"/>
      <c r="B884" s="29"/>
      <c r="C884" s="36"/>
      <c r="D884" s="34"/>
      <c r="E884" s="52"/>
      <c r="F884" s="62"/>
      <c r="G884" s="66"/>
      <c r="H884" s="84"/>
      <c r="I884" s="84"/>
      <c r="J884" s="84"/>
      <c r="K884" s="84"/>
    </row>
    <row r="885" spans="1:11" s="44" customFormat="1" x14ac:dyDescent="0.2">
      <c r="A885" s="28"/>
      <c r="B885" s="29"/>
      <c r="C885" s="36"/>
      <c r="D885" s="34"/>
      <c r="E885" s="52"/>
      <c r="F885" s="62"/>
      <c r="G885" s="66"/>
      <c r="H885" s="84"/>
      <c r="I885" s="84"/>
      <c r="J885" s="84"/>
      <c r="K885" s="84"/>
    </row>
    <row r="886" spans="1:11" s="44" customFormat="1" x14ac:dyDescent="0.2">
      <c r="A886" s="28"/>
      <c r="B886" s="29"/>
      <c r="C886" s="36"/>
      <c r="D886" s="34"/>
      <c r="E886" s="52"/>
      <c r="F886" s="62"/>
      <c r="G886" s="66"/>
      <c r="H886" s="84"/>
      <c r="I886" s="84"/>
      <c r="J886" s="84"/>
      <c r="K886" s="84"/>
    </row>
    <row r="887" spans="1:11" s="23" customFormat="1" x14ac:dyDescent="0.2">
      <c r="A887" s="28"/>
      <c r="B887" s="29"/>
      <c r="C887" s="36"/>
      <c r="D887" s="34"/>
      <c r="E887" s="52"/>
      <c r="F887" s="62"/>
      <c r="G887" s="66"/>
      <c r="H887" s="84"/>
      <c r="I887" s="84"/>
      <c r="J887" s="84"/>
      <c r="K887" s="84"/>
    </row>
    <row r="889" spans="1:11" s="23" customFormat="1" x14ac:dyDescent="0.2">
      <c r="A889" s="28"/>
      <c r="B889" s="29"/>
      <c r="C889" s="36"/>
      <c r="D889" s="34"/>
      <c r="E889" s="52"/>
      <c r="F889" s="62"/>
      <c r="G889" s="66"/>
      <c r="H889" s="84"/>
      <c r="I889" s="84"/>
      <c r="J889" s="84"/>
      <c r="K889" s="84"/>
    </row>
    <row r="890" spans="1:11" s="44" customFormat="1" x14ac:dyDescent="0.2">
      <c r="A890" s="28"/>
      <c r="B890" s="29"/>
      <c r="C890" s="36"/>
      <c r="D890" s="34"/>
      <c r="E890" s="52"/>
      <c r="F890" s="62"/>
      <c r="G890" s="66"/>
      <c r="H890" s="84"/>
      <c r="I890" s="84"/>
      <c r="J890" s="84"/>
      <c r="K890" s="84"/>
    </row>
    <row r="891" spans="1:11" s="44" customFormat="1" x14ac:dyDescent="0.2">
      <c r="A891" s="28"/>
      <c r="B891" s="29"/>
      <c r="C891" s="36"/>
      <c r="D891" s="34"/>
      <c r="E891" s="52"/>
      <c r="F891" s="62"/>
      <c r="G891" s="66"/>
      <c r="H891" s="84"/>
      <c r="I891" s="84"/>
      <c r="J891" s="84"/>
      <c r="K891" s="84"/>
    </row>
    <row r="892" spans="1:11" s="44" customFormat="1" x14ac:dyDescent="0.2">
      <c r="A892" s="28"/>
      <c r="B892" s="29"/>
      <c r="C892" s="36"/>
      <c r="D892" s="34"/>
      <c r="E892" s="52"/>
      <c r="F892" s="62"/>
      <c r="G892" s="66"/>
      <c r="H892" s="84"/>
      <c r="I892" s="84"/>
      <c r="J892" s="84"/>
      <c r="K892" s="84"/>
    </row>
    <row r="893" spans="1:11" s="44" customFormat="1" x14ac:dyDescent="0.2">
      <c r="A893" s="28"/>
      <c r="B893" s="29"/>
      <c r="C893" s="36"/>
      <c r="D893" s="34"/>
      <c r="E893" s="52"/>
      <c r="F893" s="62"/>
      <c r="G893" s="66"/>
      <c r="H893" s="84"/>
      <c r="I893" s="84"/>
      <c r="J893" s="84"/>
      <c r="K893" s="84"/>
    </row>
    <row r="894" spans="1:11" s="23" customFormat="1" x14ac:dyDescent="0.2">
      <c r="A894" s="28"/>
      <c r="B894" s="29"/>
      <c r="C894" s="36"/>
      <c r="D894" s="34"/>
      <c r="E894" s="52"/>
      <c r="F894" s="62"/>
      <c r="G894" s="66"/>
      <c r="H894" s="84"/>
      <c r="I894" s="84"/>
      <c r="J894" s="84"/>
      <c r="K894" s="84"/>
    </row>
    <row r="896" spans="1:11" s="23" customFormat="1" x14ac:dyDescent="0.2">
      <c r="A896" s="28"/>
      <c r="B896" s="29"/>
      <c r="C896" s="36"/>
      <c r="D896" s="34"/>
      <c r="E896" s="52"/>
      <c r="F896" s="62"/>
      <c r="G896" s="66"/>
      <c r="H896" s="84"/>
      <c r="I896" s="84"/>
      <c r="J896" s="84"/>
      <c r="K896" s="84"/>
    </row>
    <row r="897" spans="1:11" s="23" customFormat="1" x14ac:dyDescent="0.2">
      <c r="A897" s="28"/>
      <c r="B897" s="29"/>
      <c r="C897" s="36"/>
      <c r="D897" s="34"/>
      <c r="E897" s="52"/>
      <c r="F897" s="62"/>
      <c r="G897" s="66"/>
      <c r="H897" s="84"/>
      <c r="I897" s="84"/>
      <c r="J897" s="84"/>
      <c r="K897" s="84"/>
    </row>
    <row r="899" spans="1:11" s="23" customFormat="1" x14ac:dyDescent="0.2">
      <c r="A899" s="28"/>
      <c r="B899" s="29"/>
      <c r="C899" s="36"/>
      <c r="D899" s="34"/>
      <c r="E899" s="52"/>
      <c r="F899" s="62"/>
      <c r="G899" s="66"/>
      <c r="H899" s="84"/>
      <c r="I899" s="84"/>
      <c r="J899" s="84"/>
      <c r="K899" s="84"/>
    </row>
    <row r="900" spans="1:11" s="44" customFormat="1" x14ac:dyDescent="0.2">
      <c r="A900" s="28"/>
      <c r="B900" s="29"/>
      <c r="C900" s="36"/>
      <c r="D900" s="34"/>
      <c r="E900" s="52"/>
      <c r="F900" s="62"/>
      <c r="G900" s="66"/>
      <c r="H900" s="84"/>
      <c r="I900" s="84"/>
      <c r="J900" s="84"/>
      <c r="K900" s="84"/>
    </row>
    <row r="902" spans="1:11" s="23" customFormat="1" x14ac:dyDescent="0.2">
      <c r="A902" s="28"/>
      <c r="B902" s="29"/>
      <c r="C902" s="36"/>
      <c r="D902" s="34"/>
      <c r="E902" s="52"/>
      <c r="F902" s="62"/>
      <c r="G902" s="66"/>
      <c r="H902" s="84"/>
      <c r="I902" s="84"/>
      <c r="J902" s="84"/>
      <c r="K902" s="84"/>
    </row>
    <row r="903" spans="1:11" s="44" customFormat="1" x14ac:dyDescent="0.2">
      <c r="A903" s="28"/>
      <c r="B903" s="29"/>
      <c r="C903" s="36"/>
      <c r="D903" s="34"/>
      <c r="E903" s="52"/>
      <c r="F903" s="62"/>
      <c r="G903" s="66"/>
      <c r="H903" s="84"/>
      <c r="I903" s="84"/>
      <c r="J903" s="84"/>
      <c r="K903" s="84"/>
    </row>
    <row r="904" spans="1:11" s="23" customFormat="1" x14ac:dyDescent="0.2">
      <c r="A904" s="28"/>
      <c r="B904" s="29"/>
      <c r="C904" s="36"/>
      <c r="D904" s="34"/>
      <c r="E904" s="52"/>
      <c r="F904" s="62"/>
      <c r="G904" s="66"/>
      <c r="H904" s="84"/>
      <c r="I904" s="84"/>
      <c r="J904" s="84"/>
      <c r="K904" s="84"/>
    </row>
    <row r="905" spans="1:11" s="23" customFormat="1" x14ac:dyDescent="0.2">
      <c r="A905" s="28"/>
      <c r="B905" s="29"/>
      <c r="C905" s="36"/>
      <c r="D905" s="34"/>
      <c r="E905" s="52"/>
      <c r="F905" s="62"/>
      <c r="G905" s="66"/>
      <c r="H905" s="84"/>
      <c r="I905" s="84"/>
      <c r="J905" s="84"/>
      <c r="K905" s="84"/>
    </row>
    <row r="906" spans="1:11" s="44" customFormat="1" x14ac:dyDescent="0.2">
      <c r="A906" s="28"/>
      <c r="B906" s="29"/>
      <c r="C906" s="36"/>
      <c r="D906" s="34"/>
      <c r="E906" s="52"/>
      <c r="F906" s="62"/>
      <c r="G906" s="66"/>
      <c r="H906" s="84"/>
      <c r="I906" s="84"/>
      <c r="J906" s="84"/>
      <c r="K906" s="84"/>
    </row>
    <row r="907" spans="1:11" s="23" customFormat="1" x14ac:dyDescent="0.2">
      <c r="A907" s="28"/>
      <c r="B907" s="29"/>
      <c r="C907" s="36"/>
      <c r="D907" s="34"/>
      <c r="E907" s="52"/>
      <c r="F907" s="62"/>
      <c r="G907" s="66"/>
      <c r="H907" s="84"/>
      <c r="I907" s="84"/>
      <c r="J907" s="84"/>
      <c r="K907" s="84"/>
    </row>
    <row r="908" spans="1:11" s="44" customFormat="1" x14ac:dyDescent="0.2">
      <c r="A908" s="28"/>
      <c r="B908" s="29"/>
      <c r="C908" s="36"/>
      <c r="D908" s="34"/>
      <c r="E908" s="52"/>
      <c r="F908" s="62"/>
      <c r="G908" s="66"/>
      <c r="H908" s="84"/>
      <c r="I908" s="84"/>
      <c r="J908" s="84"/>
      <c r="K908" s="84"/>
    </row>
    <row r="909" spans="1:11" s="23" customFormat="1" x14ac:dyDescent="0.2">
      <c r="A909" s="28"/>
      <c r="B909" s="29"/>
      <c r="C909" s="36"/>
      <c r="D909" s="34"/>
      <c r="E909" s="52"/>
      <c r="F909" s="62"/>
      <c r="G909" s="66"/>
      <c r="H909" s="84"/>
      <c r="I909" s="84"/>
      <c r="J909" s="84"/>
      <c r="K909" s="84"/>
    </row>
    <row r="910" spans="1:11" s="44" customFormat="1" x14ac:dyDescent="0.2">
      <c r="A910" s="28"/>
      <c r="B910" s="29"/>
      <c r="C910" s="36"/>
      <c r="D910" s="34"/>
      <c r="E910" s="52"/>
      <c r="F910" s="62"/>
      <c r="G910" s="66"/>
      <c r="H910" s="84"/>
      <c r="I910" s="84"/>
      <c r="J910" s="84"/>
      <c r="K910" s="84"/>
    </row>
    <row r="912" spans="1:11" s="23" customFormat="1" x14ac:dyDescent="0.2">
      <c r="A912" s="28"/>
      <c r="B912" s="29"/>
      <c r="C912" s="36"/>
      <c r="D912" s="34"/>
      <c r="E912" s="52"/>
      <c r="F912" s="62"/>
      <c r="G912" s="66"/>
      <c r="H912" s="84"/>
      <c r="I912" s="84"/>
      <c r="J912" s="84"/>
      <c r="K912" s="84"/>
    </row>
    <row r="913" spans="1:11" s="43" customFormat="1" x14ac:dyDescent="0.2">
      <c r="A913" s="28"/>
      <c r="B913" s="29"/>
      <c r="C913" s="36"/>
      <c r="D913" s="34"/>
      <c r="E913" s="52"/>
      <c r="F913" s="62"/>
      <c r="G913" s="66"/>
      <c r="H913" s="84"/>
      <c r="I913" s="84"/>
      <c r="J913" s="84"/>
      <c r="K913" s="84"/>
    </row>
    <row r="914" spans="1:11" s="43" customFormat="1" x14ac:dyDescent="0.2">
      <c r="A914" s="28"/>
      <c r="B914" s="29"/>
      <c r="C914" s="36"/>
      <c r="D914" s="34"/>
      <c r="E914" s="52"/>
      <c r="F914" s="62"/>
      <c r="G914" s="66"/>
      <c r="H914" s="84"/>
      <c r="I914" s="84"/>
      <c r="J914" s="84"/>
      <c r="K914" s="84"/>
    </row>
    <row r="915" spans="1:11" s="43" customFormat="1" x14ac:dyDescent="0.2">
      <c r="A915" s="28"/>
      <c r="B915" s="29"/>
      <c r="C915" s="36"/>
      <c r="D915" s="34"/>
      <c r="E915" s="52"/>
      <c r="F915" s="62"/>
      <c r="G915" s="66"/>
      <c r="H915" s="84"/>
      <c r="I915" s="84"/>
      <c r="J915" s="84"/>
      <c r="K915" s="84"/>
    </row>
    <row r="916" spans="1:11" s="43" customFormat="1" x14ac:dyDescent="0.2">
      <c r="A916" s="28"/>
      <c r="B916" s="29"/>
      <c r="C916" s="36"/>
      <c r="D916" s="34"/>
      <c r="E916" s="52"/>
      <c r="F916" s="62"/>
      <c r="G916" s="66"/>
      <c r="H916" s="84"/>
      <c r="I916" s="84"/>
      <c r="J916" s="84"/>
      <c r="K916" s="84"/>
    </row>
    <row r="917" spans="1:11" s="43" customFormat="1" x14ac:dyDescent="0.2">
      <c r="A917" s="28"/>
      <c r="B917" s="29"/>
      <c r="C917" s="36"/>
      <c r="D917" s="34"/>
      <c r="E917" s="52"/>
      <c r="F917" s="62"/>
      <c r="G917" s="66"/>
      <c r="H917" s="84"/>
      <c r="I917" s="84"/>
      <c r="J917" s="84"/>
      <c r="K917" s="84"/>
    </row>
    <row r="918" spans="1:11" s="43" customFormat="1" x14ac:dyDescent="0.2">
      <c r="A918" s="28"/>
      <c r="B918" s="29"/>
      <c r="C918" s="36"/>
      <c r="D918" s="34"/>
      <c r="E918" s="52"/>
      <c r="F918" s="62"/>
      <c r="G918" s="66"/>
      <c r="H918" s="84"/>
      <c r="I918" s="84"/>
      <c r="J918" s="84"/>
      <c r="K918" s="84"/>
    </row>
    <row r="919" spans="1:11" s="43" customFormat="1" x14ac:dyDescent="0.2">
      <c r="A919" s="28"/>
      <c r="B919" s="29"/>
      <c r="C919" s="36"/>
      <c r="D919" s="34"/>
      <c r="E919" s="52"/>
      <c r="F919" s="62"/>
      <c r="G919" s="66"/>
      <c r="H919" s="84"/>
      <c r="I919" s="84"/>
      <c r="J919" s="84"/>
      <c r="K919" s="84"/>
    </row>
    <row r="920" spans="1:11" s="44" customFormat="1" x14ac:dyDescent="0.2">
      <c r="A920" s="28"/>
      <c r="B920" s="29"/>
      <c r="C920" s="36"/>
      <c r="D920" s="34"/>
      <c r="E920" s="52"/>
      <c r="F920" s="62"/>
      <c r="G920" s="66"/>
      <c r="H920" s="84"/>
      <c r="I920" s="84"/>
      <c r="J920" s="84"/>
      <c r="K920" s="84"/>
    </row>
    <row r="921" spans="1:11" s="43" customFormat="1" x14ac:dyDescent="0.2">
      <c r="A921" s="28"/>
      <c r="B921" s="29"/>
      <c r="C921" s="36"/>
      <c r="D921" s="34"/>
      <c r="E921" s="52"/>
      <c r="F921" s="62"/>
      <c r="G921" s="66"/>
      <c r="H921" s="84"/>
      <c r="I921" s="84"/>
      <c r="J921" s="84"/>
      <c r="K921" s="84"/>
    </row>
    <row r="922" spans="1:11" s="43" customFormat="1" x14ac:dyDescent="0.2">
      <c r="A922" s="28"/>
      <c r="B922" s="29"/>
      <c r="C922" s="36"/>
      <c r="D922" s="34"/>
      <c r="E922" s="52"/>
      <c r="F922" s="62"/>
      <c r="G922" s="66"/>
      <c r="H922" s="84"/>
      <c r="I922" s="84"/>
      <c r="J922" s="84"/>
      <c r="K922" s="84"/>
    </row>
    <row r="923" spans="1:11" s="43" customFormat="1" x14ac:dyDescent="0.2">
      <c r="A923" s="28"/>
      <c r="B923" s="29"/>
      <c r="C923" s="36"/>
      <c r="D923" s="34"/>
      <c r="E923" s="52"/>
      <c r="F923" s="62"/>
      <c r="G923" s="66"/>
      <c r="H923" s="84"/>
      <c r="I923" s="84"/>
      <c r="J923" s="84"/>
      <c r="K923" s="84"/>
    </row>
    <row r="924" spans="1:11" s="43" customFormat="1" x14ac:dyDescent="0.2">
      <c r="A924" s="28"/>
      <c r="B924" s="29"/>
      <c r="C924" s="36"/>
      <c r="D924" s="34"/>
      <c r="E924" s="52"/>
      <c r="F924" s="62"/>
      <c r="G924" s="66"/>
      <c r="H924" s="84"/>
      <c r="I924" s="84"/>
      <c r="J924" s="84"/>
      <c r="K924" s="84"/>
    </row>
    <row r="925" spans="1:11" s="43" customFormat="1" x14ac:dyDescent="0.2">
      <c r="A925" s="28"/>
      <c r="B925" s="29"/>
      <c r="C925" s="36"/>
      <c r="D925" s="34"/>
      <c r="E925" s="52"/>
      <c r="F925" s="62"/>
      <c r="G925" s="66"/>
      <c r="H925" s="84"/>
      <c r="I925" s="84"/>
      <c r="J925" s="84"/>
      <c r="K925" s="84"/>
    </row>
    <row r="926" spans="1:11" s="43" customFormat="1" x14ac:dyDescent="0.2">
      <c r="A926" s="28"/>
      <c r="B926" s="29"/>
      <c r="C926" s="36"/>
      <c r="D926" s="34"/>
      <c r="E926" s="52"/>
      <c r="F926" s="62"/>
      <c r="G926" s="66"/>
      <c r="H926" s="84"/>
      <c r="I926" s="84"/>
      <c r="J926" s="84"/>
      <c r="K926" s="84"/>
    </row>
    <row r="927" spans="1:11" s="43" customFormat="1" x14ac:dyDescent="0.2">
      <c r="A927" s="28"/>
      <c r="B927" s="29"/>
      <c r="C927" s="36"/>
      <c r="D927" s="34"/>
      <c r="E927" s="52"/>
      <c r="F927" s="62"/>
      <c r="G927" s="66"/>
      <c r="H927" s="84"/>
      <c r="I927" s="84"/>
      <c r="J927" s="84"/>
      <c r="K927" s="84"/>
    </row>
    <row r="928" spans="1:11" s="43" customFormat="1" x14ac:dyDescent="0.2">
      <c r="A928" s="28"/>
      <c r="B928" s="29"/>
      <c r="C928" s="36"/>
      <c r="D928" s="34"/>
      <c r="E928" s="52"/>
      <c r="F928" s="62"/>
      <c r="G928" s="66"/>
      <c r="H928" s="84"/>
      <c r="I928" s="84"/>
      <c r="J928" s="84"/>
      <c r="K928" s="84"/>
    </row>
    <row r="929" spans="1:11" s="43" customFormat="1" x14ac:dyDescent="0.2">
      <c r="A929" s="28"/>
      <c r="B929" s="29"/>
      <c r="C929" s="36"/>
      <c r="D929" s="34"/>
      <c r="E929" s="52"/>
      <c r="F929" s="62"/>
      <c r="G929" s="66"/>
      <c r="H929" s="84"/>
      <c r="I929" s="84"/>
      <c r="J929" s="84"/>
      <c r="K929" s="84"/>
    </row>
    <row r="930" spans="1:11" s="43" customFormat="1" x14ac:dyDescent="0.2">
      <c r="A930" s="28"/>
      <c r="B930" s="29"/>
      <c r="C930" s="36"/>
      <c r="D930" s="34"/>
      <c r="E930" s="52"/>
      <c r="F930" s="62"/>
      <c r="G930" s="66"/>
      <c r="H930" s="84"/>
      <c r="I930" s="84"/>
      <c r="J930" s="84"/>
      <c r="K930" s="84"/>
    </row>
    <row r="932" spans="1:11" s="23" customFormat="1" x14ac:dyDescent="0.2">
      <c r="A932" s="28"/>
      <c r="B932" s="29"/>
      <c r="C932" s="36"/>
      <c r="D932" s="34"/>
      <c r="E932" s="52"/>
      <c r="F932" s="62"/>
      <c r="G932" s="66"/>
      <c r="H932" s="84"/>
      <c r="I932" s="84"/>
      <c r="J932" s="84"/>
      <c r="K932" s="84"/>
    </row>
    <row r="934" spans="1:11" s="23" customFormat="1" x14ac:dyDescent="0.2">
      <c r="A934" s="28"/>
      <c r="B934" s="29"/>
      <c r="C934" s="36"/>
      <c r="D934" s="34"/>
      <c r="E934" s="52"/>
      <c r="F934" s="62"/>
      <c r="G934" s="66"/>
      <c r="H934" s="84"/>
      <c r="I934" s="84"/>
      <c r="J934" s="84"/>
      <c r="K934" s="84"/>
    </row>
    <row r="935" spans="1:11" s="44" customFormat="1" x14ac:dyDescent="0.2">
      <c r="A935" s="28"/>
      <c r="B935" s="29"/>
      <c r="C935" s="36"/>
      <c r="D935" s="34"/>
      <c r="E935" s="52"/>
      <c r="F935" s="62"/>
      <c r="G935" s="66"/>
      <c r="H935" s="84"/>
      <c r="I935" s="84"/>
      <c r="J935" s="84"/>
      <c r="K935" s="84"/>
    </row>
    <row r="936" spans="1:11" s="23" customFormat="1" x14ac:dyDescent="0.2">
      <c r="A936" s="28"/>
      <c r="B936" s="29"/>
      <c r="C936" s="36"/>
      <c r="D936" s="34"/>
      <c r="E936" s="52"/>
      <c r="F936" s="62"/>
      <c r="G936" s="66"/>
      <c r="H936" s="84"/>
      <c r="I936" s="84"/>
      <c r="J936" s="84"/>
      <c r="K936" s="84"/>
    </row>
    <row r="938" spans="1:11" s="44" customFormat="1" x14ac:dyDescent="0.2">
      <c r="A938" s="28"/>
      <c r="B938" s="29"/>
      <c r="C938" s="36"/>
      <c r="D938" s="34"/>
      <c r="E938" s="52"/>
      <c r="F938" s="62"/>
      <c r="G938" s="66"/>
      <c r="H938" s="84"/>
      <c r="I938" s="84"/>
      <c r="J938" s="84"/>
      <c r="K938" s="84"/>
    </row>
    <row r="940" spans="1:11" s="23" customFormat="1" x14ac:dyDescent="0.2">
      <c r="A940" s="28"/>
      <c r="B940" s="29"/>
      <c r="C940" s="36"/>
      <c r="D940" s="34"/>
      <c r="E940" s="52"/>
      <c r="F940" s="62"/>
      <c r="G940" s="66"/>
      <c r="H940" s="84"/>
      <c r="I940" s="84"/>
      <c r="J940" s="84"/>
      <c r="K940" s="84"/>
    </row>
    <row r="941" spans="1:11" s="44" customFormat="1" x14ac:dyDescent="0.2">
      <c r="A941" s="28"/>
      <c r="B941" s="29"/>
      <c r="C941" s="36"/>
      <c r="D941" s="34"/>
      <c r="E941" s="52"/>
      <c r="F941" s="62"/>
      <c r="G941" s="66"/>
      <c r="H941" s="84"/>
      <c r="I941" s="84"/>
      <c r="J941" s="84"/>
      <c r="K941" s="84"/>
    </row>
    <row r="942" spans="1:11" s="23" customFormat="1" x14ac:dyDescent="0.2">
      <c r="A942" s="28"/>
      <c r="B942" s="29"/>
      <c r="C942" s="36"/>
      <c r="D942" s="34"/>
      <c r="E942" s="52"/>
      <c r="F942" s="62"/>
      <c r="G942" s="66"/>
      <c r="H942" s="84"/>
      <c r="I942" s="84"/>
      <c r="J942" s="84"/>
      <c r="K942" s="84"/>
    </row>
    <row r="943" spans="1:11" s="44" customFormat="1" x14ac:dyDescent="0.2">
      <c r="A943" s="28"/>
      <c r="B943" s="29"/>
      <c r="C943" s="36"/>
      <c r="D943" s="34"/>
      <c r="E943" s="52"/>
      <c r="F943" s="62"/>
      <c r="G943" s="66"/>
      <c r="H943" s="84"/>
      <c r="I943" s="84"/>
      <c r="J943" s="84"/>
      <c r="K943" s="84"/>
    </row>
    <row r="944" spans="1:11" s="44" customFormat="1" x14ac:dyDescent="0.2">
      <c r="A944" s="28"/>
      <c r="B944" s="29"/>
      <c r="C944" s="36"/>
      <c r="D944" s="34"/>
      <c r="E944" s="52"/>
      <c r="F944" s="62"/>
      <c r="G944" s="66"/>
      <c r="H944" s="84"/>
      <c r="I944" s="84"/>
      <c r="J944" s="84"/>
      <c r="K944" s="84"/>
    </row>
    <row r="946" spans="1:11" s="23" customFormat="1" x14ac:dyDescent="0.2">
      <c r="A946" s="28"/>
      <c r="B946" s="29"/>
      <c r="C946" s="36"/>
      <c r="D946" s="34"/>
      <c r="E946" s="52"/>
      <c r="F946" s="62"/>
      <c r="G946" s="66"/>
      <c r="H946" s="84"/>
      <c r="I946" s="84"/>
      <c r="J946" s="84"/>
      <c r="K946" s="84"/>
    </row>
    <row r="947" spans="1:11" s="44" customFormat="1" x14ac:dyDescent="0.2">
      <c r="A947" s="28"/>
      <c r="B947" s="29"/>
      <c r="C947" s="36"/>
      <c r="D947" s="34"/>
      <c r="E947" s="52"/>
      <c r="F947" s="62"/>
      <c r="G947" s="66"/>
      <c r="H947" s="84"/>
      <c r="I947" s="84"/>
      <c r="J947" s="84"/>
      <c r="K947" s="84"/>
    </row>
    <row r="948" spans="1:11" s="23" customFormat="1" x14ac:dyDescent="0.2">
      <c r="A948" s="28"/>
      <c r="B948" s="29"/>
      <c r="C948" s="36"/>
      <c r="D948" s="34"/>
      <c r="E948" s="52"/>
      <c r="F948" s="62"/>
      <c r="G948" s="66"/>
      <c r="H948" s="84"/>
      <c r="I948" s="84"/>
      <c r="J948" s="84"/>
      <c r="K948" s="84"/>
    </row>
    <row r="949" spans="1:11" s="23" customFormat="1" x14ac:dyDescent="0.2">
      <c r="A949" s="28"/>
      <c r="B949" s="29"/>
      <c r="C949" s="36"/>
      <c r="D949" s="34"/>
      <c r="E949" s="52"/>
      <c r="F949" s="62"/>
      <c r="G949" s="66"/>
      <c r="H949" s="84"/>
      <c r="I949" s="84"/>
      <c r="J949" s="84"/>
      <c r="K949" s="84"/>
    </row>
    <row r="950" spans="1:11" s="43" customFormat="1" x14ac:dyDescent="0.2">
      <c r="A950" s="28"/>
      <c r="B950" s="29"/>
      <c r="C950" s="36"/>
      <c r="D950" s="34"/>
      <c r="E950" s="52"/>
      <c r="F950" s="62"/>
      <c r="G950" s="66"/>
      <c r="H950" s="84"/>
      <c r="I950" s="84"/>
      <c r="J950" s="84"/>
      <c r="K950" s="84"/>
    </row>
    <row r="951" spans="1:11" s="43" customFormat="1" x14ac:dyDescent="0.2">
      <c r="A951" s="28"/>
      <c r="B951" s="29"/>
      <c r="C951" s="36"/>
      <c r="D951" s="34"/>
      <c r="E951" s="52"/>
      <c r="F951" s="62"/>
      <c r="G951" s="66"/>
      <c r="H951" s="84"/>
      <c r="I951" s="84"/>
      <c r="J951" s="84"/>
      <c r="K951" s="84"/>
    </row>
    <row r="952" spans="1:11" s="43" customFormat="1" x14ac:dyDescent="0.2">
      <c r="A952" s="28"/>
      <c r="B952" s="29"/>
      <c r="C952" s="36"/>
      <c r="D952" s="34"/>
      <c r="E952" s="52"/>
      <c r="F952" s="62"/>
      <c r="G952" s="66"/>
      <c r="H952" s="84"/>
      <c r="I952" s="84"/>
      <c r="J952" s="84"/>
      <c r="K952" s="84"/>
    </row>
    <row r="953" spans="1:11" s="43" customFormat="1" x14ac:dyDescent="0.2">
      <c r="A953" s="28"/>
      <c r="B953" s="29"/>
      <c r="C953" s="36"/>
      <c r="D953" s="34"/>
      <c r="E953" s="52"/>
      <c r="F953" s="62"/>
      <c r="G953" s="66"/>
      <c r="H953" s="84"/>
      <c r="I953" s="84"/>
      <c r="J953" s="84"/>
      <c r="K953" s="84"/>
    </row>
    <row r="954" spans="1:11" s="43" customFormat="1" x14ac:dyDescent="0.2">
      <c r="A954" s="28"/>
      <c r="B954" s="29"/>
      <c r="C954" s="36"/>
      <c r="D954" s="34"/>
      <c r="E954" s="52"/>
      <c r="F954" s="62"/>
      <c r="G954" s="66"/>
      <c r="H954" s="84"/>
      <c r="I954" s="84"/>
      <c r="J954" s="84"/>
      <c r="K954" s="84"/>
    </row>
    <row r="955" spans="1:11" s="43" customFormat="1" x14ac:dyDescent="0.2">
      <c r="A955" s="28"/>
      <c r="B955" s="29"/>
      <c r="C955" s="36"/>
      <c r="D955" s="34"/>
      <c r="E955" s="52"/>
      <c r="F955" s="62"/>
      <c r="G955" s="66"/>
      <c r="H955" s="84"/>
      <c r="I955" s="84"/>
      <c r="J955" s="84"/>
      <c r="K955" s="84"/>
    </row>
    <row r="956" spans="1:11" s="43" customFormat="1" x14ac:dyDescent="0.2">
      <c r="A956" s="28"/>
      <c r="B956" s="29"/>
      <c r="C956" s="36"/>
      <c r="D956" s="34"/>
      <c r="E956" s="52"/>
      <c r="F956" s="62"/>
      <c r="G956" s="66"/>
      <c r="H956" s="84"/>
      <c r="I956" s="84"/>
      <c r="J956" s="84"/>
      <c r="K956" s="84"/>
    </row>
    <row r="957" spans="1:11" s="43" customFormat="1" x14ac:dyDescent="0.2">
      <c r="A957" s="28"/>
      <c r="B957" s="29"/>
      <c r="C957" s="36"/>
      <c r="D957" s="34"/>
      <c r="E957" s="52"/>
      <c r="F957" s="62"/>
      <c r="G957" s="66"/>
      <c r="H957" s="84"/>
      <c r="I957" s="84"/>
      <c r="J957" s="84"/>
      <c r="K957" s="84"/>
    </row>
    <row r="958" spans="1:11" s="43" customFormat="1" x14ac:dyDescent="0.2">
      <c r="A958" s="28"/>
      <c r="B958" s="29"/>
      <c r="C958" s="36"/>
      <c r="D958" s="34"/>
      <c r="E958" s="52"/>
      <c r="F958" s="62"/>
      <c r="G958" s="66"/>
      <c r="H958" s="84"/>
      <c r="I958" s="84"/>
      <c r="J958" s="84"/>
      <c r="K958" s="84"/>
    </row>
    <row r="959" spans="1:11" s="43" customFormat="1" x14ac:dyDescent="0.2">
      <c r="A959" s="28"/>
      <c r="B959" s="29"/>
      <c r="C959" s="36"/>
      <c r="D959" s="34"/>
      <c r="E959" s="52"/>
      <c r="F959" s="62"/>
      <c r="G959" s="66"/>
      <c r="H959" s="84"/>
      <c r="I959" s="84"/>
      <c r="J959" s="84"/>
      <c r="K959" s="84"/>
    </row>
    <row r="960" spans="1:11" s="43" customFormat="1" x14ac:dyDescent="0.2">
      <c r="A960" s="28"/>
      <c r="B960" s="29"/>
      <c r="C960" s="36"/>
      <c r="D960" s="34"/>
      <c r="E960" s="52"/>
      <c r="F960" s="62"/>
      <c r="G960" s="66"/>
      <c r="H960" s="84"/>
      <c r="I960" s="84"/>
      <c r="J960" s="84"/>
      <c r="K960" s="84"/>
    </row>
    <row r="961" spans="1:11" s="43" customFormat="1" x14ac:dyDescent="0.2">
      <c r="A961" s="28"/>
      <c r="B961" s="29"/>
      <c r="C961" s="36"/>
      <c r="D961" s="34"/>
      <c r="E961" s="52"/>
      <c r="F961" s="62"/>
      <c r="G961" s="66"/>
      <c r="H961" s="84"/>
      <c r="I961" s="84"/>
      <c r="J961" s="84"/>
      <c r="K961" s="84"/>
    </row>
    <row r="962" spans="1:11" s="43" customFormat="1" x14ac:dyDescent="0.2">
      <c r="A962" s="28"/>
      <c r="B962" s="29"/>
      <c r="C962" s="36"/>
      <c r="D962" s="34"/>
      <c r="E962" s="52"/>
      <c r="F962" s="62"/>
      <c r="G962" s="66"/>
      <c r="H962" s="84"/>
      <c r="I962" s="84"/>
      <c r="J962" s="84"/>
      <c r="K962" s="84"/>
    </row>
    <row r="963" spans="1:11" s="43" customFormat="1" x14ac:dyDescent="0.2">
      <c r="A963" s="28"/>
      <c r="B963" s="29"/>
      <c r="C963" s="36"/>
      <c r="D963" s="34"/>
      <c r="E963" s="52"/>
      <c r="F963" s="62"/>
      <c r="G963" s="66"/>
      <c r="H963" s="84"/>
      <c r="I963" s="84"/>
      <c r="J963" s="84"/>
      <c r="K963" s="84"/>
    </row>
    <row r="964" spans="1:11" s="43" customFormat="1" x14ac:dyDescent="0.2">
      <c r="A964" s="28"/>
      <c r="B964" s="29"/>
      <c r="C964" s="36"/>
      <c r="D964" s="34"/>
      <c r="E964" s="52"/>
      <c r="F964" s="62"/>
      <c r="G964" s="66"/>
      <c r="H964" s="84"/>
      <c r="I964" s="84"/>
      <c r="J964" s="84"/>
      <c r="K964" s="84"/>
    </row>
    <row r="965" spans="1:11" s="43" customFormat="1" x14ac:dyDescent="0.2">
      <c r="A965" s="28"/>
      <c r="B965" s="29"/>
      <c r="C965" s="36"/>
      <c r="D965" s="34"/>
      <c r="E965" s="52"/>
      <c r="F965" s="62"/>
      <c r="G965" s="66"/>
      <c r="H965" s="84"/>
      <c r="I965" s="84"/>
      <c r="J965" s="84"/>
      <c r="K965" s="84"/>
    </row>
    <row r="966" spans="1:11" s="43" customFormat="1" x14ac:dyDescent="0.2">
      <c r="A966" s="28"/>
      <c r="B966" s="29"/>
      <c r="C966" s="36"/>
      <c r="D966" s="34"/>
      <c r="E966" s="52"/>
      <c r="F966" s="62"/>
      <c r="G966" s="66"/>
      <c r="H966" s="84"/>
      <c r="I966" s="84"/>
      <c r="J966" s="84"/>
      <c r="K966" s="84"/>
    </row>
    <row r="967" spans="1:11" s="23" customFormat="1" x14ac:dyDescent="0.2">
      <c r="A967" s="28"/>
      <c r="B967" s="29"/>
      <c r="C967" s="36"/>
      <c r="D967" s="34"/>
      <c r="E967" s="52"/>
      <c r="F967" s="62"/>
      <c r="G967" s="66"/>
      <c r="H967" s="84"/>
      <c r="I967" s="84"/>
      <c r="J967" s="84"/>
      <c r="K967" s="84"/>
    </row>
    <row r="968" spans="1:11" s="43" customFormat="1" x14ac:dyDescent="0.2">
      <c r="A968" s="28"/>
      <c r="B968" s="29"/>
      <c r="C968" s="36"/>
      <c r="D968" s="34"/>
      <c r="E968" s="52"/>
      <c r="F968" s="62"/>
      <c r="G968" s="66"/>
      <c r="H968" s="84"/>
      <c r="I968" s="84"/>
      <c r="J968" s="84"/>
      <c r="K968" s="84"/>
    </row>
    <row r="969" spans="1:11" s="43" customFormat="1" x14ac:dyDescent="0.2">
      <c r="A969" s="28"/>
      <c r="B969" s="29"/>
      <c r="C969" s="36"/>
      <c r="D969" s="34"/>
      <c r="E969" s="52"/>
      <c r="F969" s="62"/>
      <c r="G969" s="66"/>
      <c r="H969" s="84"/>
      <c r="I969" s="84"/>
      <c r="J969" s="84"/>
      <c r="K969" s="84"/>
    </row>
    <row r="970" spans="1:11" s="43" customFormat="1" x14ac:dyDescent="0.2">
      <c r="A970" s="28"/>
      <c r="B970" s="29"/>
      <c r="C970" s="36"/>
      <c r="D970" s="34"/>
      <c r="E970" s="52"/>
      <c r="F970" s="62"/>
      <c r="G970" s="66"/>
      <c r="H970" s="84"/>
      <c r="I970" s="84"/>
      <c r="J970" s="84"/>
      <c r="K970" s="84"/>
    </row>
    <row r="971" spans="1:11" s="43" customFormat="1" x14ac:dyDescent="0.2">
      <c r="A971" s="28"/>
      <c r="B971" s="29"/>
      <c r="C971" s="36"/>
      <c r="D971" s="34"/>
      <c r="E971" s="52"/>
      <c r="F971" s="62"/>
      <c r="G971" s="66"/>
      <c r="H971" s="84"/>
      <c r="I971" s="84"/>
      <c r="J971" s="84"/>
      <c r="K971" s="84"/>
    </row>
    <row r="972" spans="1:11" s="43" customFormat="1" x14ac:dyDescent="0.2">
      <c r="A972" s="28"/>
      <c r="B972" s="29"/>
      <c r="C972" s="36"/>
      <c r="D972" s="34"/>
      <c r="E972" s="52"/>
      <c r="F972" s="62"/>
      <c r="G972" s="66"/>
      <c r="H972" s="84"/>
      <c r="I972" s="84"/>
      <c r="J972" s="84"/>
      <c r="K972" s="84"/>
    </row>
    <row r="973" spans="1:11" s="43" customFormat="1" x14ac:dyDescent="0.2">
      <c r="A973" s="28"/>
      <c r="B973" s="29"/>
      <c r="C973" s="36"/>
      <c r="D973" s="34"/>
      <c r="E973" s="52"/>
      <c r="F973" s="62"/>
      <c r="G973" s="66"/>
      <c r="H973" s="84"/>
      <c r="I973" s="84"/>
      <c r="J973" s="84"/>
      <c r="K973" s="84"/>
    </row>
    <row r="974" spans="1:11" s="43" customFormat="1" x14ac:dyDescent="0.2">
      <c r="A974" s="28"/>
      <c r="B974" s="29"/>
      <c r="C974" s="36"/>
      <c r="D974" s="34"/>
      <c r="E974" s="52"/>
      <c r="F974" s="62"/>
      <c r="G974" s="66"/>
      <c r="H974" s="84"/>
      <c r="I974" s="84"/>
      <c r="J974" s="84"/>
      <c r="K974" s="84"/>
    </row>
    <row r="975" spans="1:11" s="43" customFormat="1" x14ac:dyDescent="0.2">
      <c r="A975" s="28"/>
      <c r="B975" s="29"/>
      <c r="C975" s="36"/>
      <c r="D975" s="34"/>
      <c r="E975" s="52"/>
      <c r="F975" s="62"/>
      <c r="G975" s="66"/>
      <c r="H975" s="84"/>
      <c r="I975" s="84"/>
      <c r="J975" s="84"/>
      <c r="K975" s="84"/>
    </row>
    <row r="976" spans="1:11" s="43" customFormat="1" x14ac:dyDescent="0.2">
      <c r="A976" s="28"/>
      <c r="B976" s="29"/>
      <c r="C976" s="36"/>
      <c r="D976" s="34"/>
      <c r="E976" s="52"/>
      <c r="F976" s="62"/>
      <c r="G976" s="66"/>
      <c r="H976" s="84"/>
      <c r="I976" s="84"/>
      <c r="J976" s="84"/>
      <c r="K976" s="84"/>
    </row>
    <row r="977" spans="1:11" s="43" customFormat="1" x14ac:dyDescent="0.2">
      <c r="A977" s="28"/>
      <c r="B977" s="29"/>
      <c r="C977" s="36"/>
      <c r="D977" s="34"/>
      <c r="E977" s="52"/>
      <c r="F977" s="62"/>
      <c r="G977" s="66"/>
      <c r="H977" s="84"/>
      <c r="I977" s="84"/>
      <c r="J977" s="84"/>
      <c r="K977" s="84"/>
    </row>
    <row r="978" spans="1:11" s="43" customFormat="1" x14ac:dyDescent="0.2">
      <c r="A978" s="28"/>
      <c r="B978" s="29"/>
      <c r="C978" s="36"/>
      <c r="D978" s="34"/>
      <c r="E978" s="52"/>
      <c r="F978" s="62"/>
      <c r="G978" s="66"/>
      <c r="H978" s="84"/>
      <c r="I978" s="84"/>
      <c r="J978" s="84"/>
      <c r="K978" s="84"/>
    </row>
    <row r="979" spans="1:11" s="43" customFormat="1" x14ac:dyDescent="0.2">
      <c r="A979" s="28"/>
      <c r="B979" s="29"/>
      <c r="C979" s="36"/>
      <c r="D979" s="34"/>
      <c r="E979" s="52"/>
      <c r="F979" s="62"/>
      <c r="G979" s="66"/>
      <c r="H979" s="84"/>
      <c r="I979" s="84"/>
      <c r="J979" s="84"/>
      <c r="K979" s="84"/>
    </row>
    <row r="980" spans="1:11" s="43" customFormat="1" x14ac:dyDescent="0.2">
      <c r="A980" s="28"/>
      <c r="B980" s="29"/>
      <c r="C980" s="36"/>
      <c r="D980" s="34"/>
      <c r="E980" s="52"/>
      <c r="F980" s="62"/>
      <c r="G980" s="66"/>
      <c r="H980" s="84"/>
      <c r="I980" s="84"/>
      <c r="J980" s="84"/>
      <c r="K980" s="84"/>
    </row>
    <row r="981" spans="1:11" s="43" customFormat="1" x14ac:dyDescent="0.2">
      <c r="A981" s="28"/>
      <c r="B981" s="29"/>
      <c r="C981" s="36"/>
      <c r="D981" s="34"/>
      <c r="E981" s="52"/>
      <c r="F981" s="62"/>
      <c r="G981" s="66"/>
      <c r="H981" s="84"/>
      <c r="I981" s="84"/>
      <c r="J981" s="84"/>
      <c r="K981" s="84"/>
    </row>
    <row r="983" spans="1:11" s="43" customFormat="1" x14ac:dyDescent="0.2">
      <c r="A983" s="28"/>
      <c r="B983" s="29"/>
      <c r="C983" s="36"/>
      <c r="D983" s="34"/>
      <c r="E983" s="52"/>
      <c r="F983" s="62"/>
      <c r="G983" s="66"/>
      <c r="H983" s="84"/>
      <c r="I983" s="84"/>
      <c r="J983" s="84"/>
      <c r="K983" s="84"/>
    </row>
    <row r="984" spans="1:11" s="43" customFormat="1" x14ac:dyDescent="0.2">
      <c r="A984" s="28"/>
      <c r="B984" s="29"/>
      <c r="C984" s="36"/>
      <c r="D984" s="34"/>
      <c r="E984" s="52"/>
      <c r="F984" s="62"/>
      <c r="G984" s="66"/>
      <c r="H984" s="84"/>
      <c r="I984" s="84"/>
      <c r="J984" s="84"/>
      <c r="K984" s="84"/>
    </row>
    <row r="985" spans="1:11" s="43" customFormat="1" x14ac:dyDescent="0.2">
      <c r="A985" s="28"/>
      <c r="B985" s="29"/>
      <c r="C985" s="36"/>
      <c r="D985" s="34"/>
      <c r="E985" s="52"/>
      <c r="F985" s="62"/>
      <c r="G985" s="66"/>
      <c r="H985" s="84"/>
      <c r="I985" s="84"/>
      <c r="J985" s="84"/>
      <c r="K985" s="84"/>
    </row>
    <row r="986" spans="1:11" s="23" customFormat="1" x14ac:dyDescent="0.2">
      <c r="A986" s="28"/>
      <c r="B986" s="29"/>
      <c r="C986" s="36"/>
      <c r="D986" s="34"/>
      <c r="E986" s="52"/>
      <c r="F986" s="62"/>
      <c r="G986" s="66"/>
      <c r="H986" s="84"/>
      <c r="I986" s="84"/>
      <c r="J986" s="84"/>
      <c r="K986" s="84"/>
    </row>
    <row r="988" spans="1:11" s="23" customFormat="1" x14ac:dyDescent="0.2">
      <c r="A988" s="28"/>
      <c r="B988" s="29"/>
      <c r="C988" s="36"/>
      <c r="D988" s="34"/>
      <c r="E988" s="52"/>
      <c r="F988" s="62"/>
      <c r="G988" s="66"/>
      <c r="H988" s="84"/>
      <c r="I988" s="84"/>
      <c r="J988" s="84"/>
      <c r="K988" s="84"/>
    </row>
    <row r="989" spans="1:11" s="44" customFormat="1" x14ac:dyDescent="0.2">
      <c r="A989" s="28"/>
      <c r="B989" s="29"/>
      <c r="C989" s="36"/>
      <c r="D989" s="34"/>
      <c r="E989" s="52"/>
      <c r="F989" s="62"/>
      <c r="G989" s="66"/>
      <c r="H989" s="84"/>
      <c r="I989" s="84"/>
      <c r="J989" s="84"/>
      <c r="K989" s="84"/>
    </row>
    <row r="990" spans="1:11" s="44" customFormat="1" x14ac:dyDescent="0.2">
      <c r="A990" s="28"/>
      <c r="B990" s="29"/>
      <c r="C990" s="36"/>
      <c r="D990" s="34"/>
      <c r="E990" s="52"/>
      <c r="F990" s="62"/>
      <c r="G990" s="66"/>
      <c r="H990" s="84"/>
      <c r="I990" s="84"/>
      <c r="J990" s="84"/>
      <c r="K990" s="84"/>
    </row>
    <row r="991" spans="1:11" s="23" customFormat="1" x14ac:dyDescent="0.2">
      <c r="A991" s="28"/>
      <c r="B991" s="29"/>
      <c r="C991" s="36"/>
      <c r="D991" s="34"/>
      <c r="E991" s="52"/>
      <c r="F991" s="62"/>
      <c r="G991" s="66"/>
      <c r="H991" s="84"/>
      <c r="I991" s="84"/>
      <c r="J991" s="84"/>
      <c r="K991" s="84"/>
    </row>
    <row r="992" spans="1:11" s="44" customFormat="1" x14ac:dyDescent="0.2">
      <c r="A992" s="28"/>
      <c r="B992" s="29"/>
      <c r="C992" s="36"/>
      <c r="D992" s="34"/>
      <c r="E992" s="52"/>
      <c r="F992" s="62"/>
      <c r="G992" s="66"/>
      <c r="H992" s="84"/>
      <c r="I992" s="84"/>
      <c r="J992" s="84"/>
      <c r="K992" s="84"/>
    </row>
    <row r="994" spans="1:11" s="23" customFormat="1" x14ac:dyDescent="0.2">
      <c r="A994" s="28"/>
      <c r="B994" s="29"/>
      <c r="C994" s="36"/>
      <c r="D994" s="34"/>
      <c r="E994" s="52"/>
      <c r="F994" s="62"/>
      <c r="G994" s="66"/>
      <c r="H994" s="84"/>
      <c r="I994" s="84"/>
      <c r="J994" s="84"/>
      <c r="K994" s="84"/>
    </row>
    <row r="995" spans="1:11" s="44" customFormat="1" x14ac:dyDescent="0.2">
      <c r="A995" s="28"/>
      <c r="B995" s="29"/>
      <c r="C995" s="36"/>
      <c r="D995" s="34"/>
      <c r="E995" s="52"/>
      <c r="F995" s="62"/>
      <c r="G995" s="66"/>
      <c r="H995" s="84"/>
      <c r="I995" s="84"/>
      <c r="J995" s="84"/>
      <c r="K995" s="84"/>
    </row>
    <row r="996" spans="1:11" s="23" customFormat="1" x14ac:dyDescent="0.2">
      <c r="A996" s="28"/>
      <c r="B996" s="29"/>
      <c r="C996" s="36"/>
      <c r="D996" s="34"/>
      <c r="E996" s="52"/>
      <c r="F996" s="62"/>
      <c r="G996" s="66"/>
      <c r="H996" s="84"/>
      <c r="I996" s="84"/>
      <c r="J996" s="84"/>
      <c r="K996" s="84"/>
    </row>
    <row r="997" spans="1:11" s="44" customFormat="1" x14ac:dyDescent="0.2">
      <c r="A997" s="28"/>
      <c r="B997" s="29"/>
      <c r="C997" s="36"/>
      <c r="D997" s="34"/>
      <c r="E997" s="52"/>
      <c r="F997" s="62"/>
      <c r="G997" s="66"/>
      <c r="H997" s="84"/>
      <c r="I997" s="84"/>
      <c r="J997" s="84"/>
      <c r="K997" s="84"/>
    </row>
    <row r="998" spans="1:11" s="44" customFormat="1" x14ac:dyDescent="0.2">
      <c r="A998" s="28"/>
      <c r="B998" s="29"/>
      <c r="C998" s="36"/>
      <c r="D998" s="34"/>
      <c r="E998" s="52"/>
      <c r="F998" s="62"/>
      <c r="G998" s="66"/>
      <c r="H998" s="84"/>
      <c r="I998" s="84"/>
      <c r="J998" s="84"/>
      <c r="K998" s="84"/>
    </row>
    <row r="1000" spans="1:11" s="43" customFormat="1" x14ac:dyDescent="0.2">
      <c r="A1000" s="28"/>
      <c r="B1000" s="29"/>
      <c r="C1000" s="36"/>
      <c r="D1000" s="34"/>
      <c r="E1000" s="52"/>
      <c r="F1000" s="62"/>
      <c r="G1000" s="66"/>
      <c r="H1000" s="84"/>
      <c r="I1000" s="84"/>
      <c r="J1000" s="84"/>
      <c r="K1000" s="84"/>
    </row>
    <row r="1001" spans="1:11" s="43" customFormat="1" x14ac:dyDescent="0.2">
      <c r="A1001" s="28"/>
      <c r="B1001" s="29"/>
      <c r="C1001" s="36"/>
      <c r="D1001" s="34"/>
      <c r="E1001" s="52"/>
      <c r="F1001" s="62"/>
      <c r="G1001" s="66"/>
      <c r="H1001" s="84"/>
      <c r="I1001" s="84"/>
      <c r="J1001" s="84"/>
      <c r="K1001" s="84"/>
    </row>
    <row r="1002" spans="1:11" s="23" customFormat="1" x14ac:dyDescent="0.2">
      <c r="A1002" s="28"/>
      <c r="B1002" s="29"/>
      <c r="C1002" s="36"/>
      <c r="D1002" s="34"/>
      <c r="E1002" s="52"/>
      <c r="F1002" s="62"/>
      <c r="G1002" s="66"/>
      <c r="H1002" s="84"/>
      <c r="I1002" s="84"/>
      <c r="J1002" s="84"/>
      <c r="K1002" s="84"/>
    </row>
    <row r="1004" spans="1:11" s="23" customFormat="1" x14ac:dyDescent="0.2">
      <c r="A1004" s="28"/>
      <c r="B1004" s="29"/>
      <c r="C1004" s="36"/>
      <c r="D1004" s="34"/>
      <c r="E1004" s="52"/>
      <c r="F1004" s="62"/>
      <c r="G1004" s="66"/>
      <c r="H1004" s="84"/>
      <c r="I1004" s="84"/>
      <c r="J1004" s="84"/>
      <c r="K1004" s="84"/>
    </row>
    <row r="1006" spans="1:11" s="23" customFormat="1" x14ac:dyDescent="0.2">
      <c r="A1006" s="28"/>
      <c r="B1006" s="29"/>
      <c r="C1006" s="36"/>
      <c r="D1006" s="34"/>
      <c r="E1006" s="52"/>
      <c r="F1006" s="62"/>
      <c r="G1006" s="66"/>
      <c r="H1006" s="84"/>
      <c r="I1006" s="84"/>
      <c r="J1006" s="84"/>
      <c r="K1006" s="84"/>
    </row>
    <row r="1007" spans="1:11" s="44" customFormat="1" x14ac:dyDescent="0.2">
      <c r="A1007" s="28"/>
      <c r="B1007" s="29"/>
      <c r="C1007" s="36"/>
      <c r="D1007" s="34"/>
      <c r="E1007" s="52"/>
      <c r="F1007" s="62"/>
      <c r="G1007" s="66"/>
      <c r="H1007" s="84"/>
      <c r="I1007" s="84"/>
      <c r="J1007" s="84"/>
      <c r="K1007" s="84"/>
    </row>
    <row r="1008" spans="1:11" s="44" customFormat="1" x14ac:dyDescent="0.2">
      <c r="A1008" s="28"/>
      <c r="B1008" s="29"/>
      <c r="C1008" s="36"/>
      <c r="D1008" s="34"/>
      <c r="E1008" s="52"/>
      <c r="F1008" s="62"/>
      <c r="G1008" s="66"/>
      <c r="H1008" s="84"/>
      <c r="I1008" s="84"/>
      <c r="J1008" s="84"/>
      <c r="K1008" s="84"/>
    </row>
    <row r="1009" spans="1:11" s="23" customFormat="1" x14ac:dyDescent="0.2">
      <c r="A1009" s="28"/>
      <c r="B1009" s="29"/>
      <c r="C1009" s="36"/>
      <c r="D1009" s="34"/>
      <c r="E1009" s="52"/>
      <c r="F1009" s="62"/>
      <c r="G1009" s="66"/>
      <c r="H1009" s="84"/>
      <c r="I1009" s="84"/>
      <c r="J1009" s="84"/>
      <c r="K1009" s="84"/>
    </row>
    <row r="1010" spans="1:11" s="44" customFormat="1" x14ac:dyDescent="0.2">
      <c r="A1010" s="28"/>
      <c r="B1010" s="29"/>
      <c r="C1010" s="36"/>
      <c r="D1010" s="34"/>
      <c r="E1010" s="52"/>
      <c r="F1010" s="62"/>
      <c r="G1010" s="66"/>
      <c r="H1010" s="84"/>
      <c r="I1010" s="84"/>
      <c r="J1010" s="84"/>
      <c r="K1010" s="84"/>
    </row>
    <row r="1012" spans="1:11" s="23" customFormat="1" x14ac:dyDescent="0.2">
      <c r="A1012" s="28"/>
      <c r="B1012" s="29"/>
      <c r="C1012" s="36"/>
      <c r="D1012" s="34"/>
      <c r="E1012" s="52"/>
      <c r="F1012" s="62"/>
      <c r="G1012" s="66"/>
      <c r="H1012" s="84"/>
      <c r="I1012" s="84"/>
      <c r="J1012" s="84"/>
      <c r="K1012" s="84"/>
    </row>
    <row r="1013" spans="1:11" s="44" customFormat="1" x14ac:dyDescent="0.2">
      <c r="A1013" s="28"/>
      <c r="B1013" s="29"/>
      <c r="C1013" s="36"/>
      <c r="D1013" s="34"/>
      <c r="E1013" s="52"/>
      <c r="F1013" s="62"/>
      <c r="G1013" s="66"/>
      <c r="H1013" s="84"/>
      <c r="I1013" s="84"/>
      <c r="J1013" s="84"/>
      <c r="K1013" s="84"/>
    </row>
    <row r="1014" spans="1:11" s="44" customFormat="1" x14ac:dyDescent="0.2">
      <c r="A1014" s="28"/>
      <c r="B1014" s="29"/>
      <c r="C1014" s="36"/>
      <c r="D1014" s="34"/>
      <c r="E1014" s="52"/>
      <c r="F1014" s="62"/>
      <c r="G1014" s="66"/>
      <c r="H1014" s="84"/>
      <c r="I1014" s="84"/>
      <c r="J1014" s="84"/>
      <c r="K1014" s="84"/>
    </row>
    <row r="1015" spans="1:11" s="23" customFormat="1" x14ac:dyDescent="0.2">
      <c r="A1015" s="28"/>
      <c r="B1015" s="29"/>
      <c r="C1015" s="36"/>
      <c r="D1015" s="34"/>
      <c r="E1015" s="52"/>
      <c r="F1015" s="62"/>
      <c r="G1015" s="66"/>
      <c r="H1015" s="84"/>
      <c r="I1015" s="84"/>
      <c r="J1015" s="84"/>
      <c r="K1015" s="84"/>
    </row>
    <row r="1016" spans="1:11" s="44" customFormat="1" x14ac:dyDescent="0.2">
      <c r="A1016" s="28"/>
      <c r="B1016" s="29"/>
      <c r="C1016" s="36"/>
      <c r="D1016" s="34"/>
      <c r="E1016" s="52"/>
      <c r="F1016" s="62"/>
      <c r="G1016" s="66"/>
      <c r="H1016" s="84"/>
      <c r="I1016" s="84"/>
      <c r="J1016" s="84"/>
      <c r="K1016" s="84"/>
    </row>
    <row r="1017" spans="1:11" s="44" customFormat="1" x14ac:dyDescent="0.2">
      <c r="A1017" s="28"/>
      <c r="B1017" s="29"/>
      <c r="C1017" s="36"/>
      <c r="D1017" s="34"/>
      <c r="E1017" s="52"/>
      <c r="F1017" s="62"/>
      <c r="G1017" s="66"/>
      <c r="H1017" s="84"/>
      <c r="I1017" s="84"/>
      <c r="J1017" s="84"/>
      <c r="K1017" s="84"/>
    </row>
    <row r="1019" spans="1:11" s="23" customFormat="1" x14ac:dyDescent="0.2">
      <c r="A1019" s="28"/>
      <c r="B1019" s="29"/>
      <c r="C1019" s="36"/>
      <c r="D1019" s="34"/>
      <c r="E1019" s="52"/>
      <c r="F1019" s="62"/>
      <c r="G1019" s="66"/>
      <c r="H1019" s="84"/>
      <c r="I1019" s="84"/>
      <c r="J1019" s="84"/>
      <c r="K1019" s="84"/>
    </row>
    <row r="1020" spans="1:11" s="44" customFormat="1" x14ac:dyDescent="0.2">
      <c r="A1020" s="28"/>
      <c r="B1020" s="29"/>
      <c r="C1020" s="36"/>
      <c r="D1020" s="34"/>
      <c r="E1020" s="52"/>
      <c r="F1020" s="62"/>
      <c r="G1020" s="66"/>
      <c r="H1020" s="84"/>
      <c r="I1020" s="84"/>
      <c r="J1020" s="84"/>
      <c r="K1020" s="84"/>
    </row>
    <row r="1021" spans="1:11" s="23" customFormat="1" x14ac:dyDescent="0.2">
      <c r="A1021" s="28"/>
      <c r="B1021" s="29"/>
      <c r="C1021" s="36"/>
      <c r="D1021" s="34"/>
      <c r="E1021" s="52"/>
      <c r="F1021" s="62"/>
      <c r="G1021" s="66"/>
      <c r="H1021" s="84"/>
      <c r="I1021" s="84"/>
      <c r="J1021" s="84"/>
      <c r="K1021" s="84"/>
    </row>
    <row r="1022" spans="1:11" s="43" customFormat="1" x14ac:dyDescent="0.2">
      <c r="A1022" s="28"/>
      <c r="B1022" s="29"/>
      <c r="C1022" s="36"/>
      <c r="D1022" s="34"/>
      <c r="E1022" s="52"/>
      <c r="F1022" s="62"/>
      <c r="G1022" s="66"/>
      <c r="H1022" s="84"/>
      <c r="I1022" s="84"/>
      <c r="J1022" s="84"/>
      <c r="K1022" s="84"/>
    </row>
    <row r="1023" spans="1:11" s="43" customFormat="1" x14ac:dyDescent="0.2">
      <c r="A1023" s="28"/>
      <c r="B1023" s="29"/>
      <c r="C1023" s="36"/>
      <c r="D1023" s="34"/>
      <c r="E1023" s="52"/>
      <c r="F1023" s="62"/>
      <c r="G1023" s="66"/>
      <c r="H1023" s="84"/>
      <c r="I1023" s="84"/>
      <c r="J1023" s="84"/>
      <c r="K1023" s="84"/>
    </row>
    <row r="1024" spans="1:11" s="44" customFormat="1" x14ac:dyDescent="0.2">
      <c r="A1024" s="28"/>
      <c r="B1024" s="29"/>
      <c r="C1024" s="36"/>
      <c r="D1024" s="34"/>
      <c r="E1024" s="52"/>
      <c r="F1024" s="62"/>
      <c r="G1024" s="66"/>
      <c r="H1024" s="84"/>
      <c r="I1024" s="84"/>
      <c r="J1024" s="84"/>
      <c r="K1024" s="84"/>
    </row>
    <row r="1025" spans="1:11" s="43" customFormat="1" x14ac:dyDescent="0.2">
      <c r="A1025" s="28"/>
      <c r="B1025" s="29"/>
      <c r="C1025" s="36"/>
      <c r="D1025" s="34"/>
      <c r="E1025" s="52"/>
      <c r="F1025" s="62"/>
      <c r="G1025" s="66"/>
      <c r="H1025" s="84"/>
      <c r="I1025" s="84"/>
      <c r="J1025" s="84"/>
      <c r="K1025" s="84"/>
    </row>
    <row r="1026" spans="1:11" s="43" customFormat="1" x14ac:dyDescent="0.2">
      <c r="A1026" s="28"/>
      <c r="B1026" s="29"/>
      <c r="C1026" s="36"/>
      <c r="D1026" s="34"/>
      <c r="E1026" s="52"/>
      <c r="F1026" s="62"/>
      <c r="G1026" s="66"/>
      <c r="H1026" s="84"/>
      <c r="I1026" s="84"/>
      <c r="J1026" s="84"/>
      <c r="K1026" s="84"/>
    </row>
    <row r="1027" spans="1:11" s="43" customFormat="1" x14ac:dyDescent="0.2">
      <c r="A1027" s="28"/>
      <c r="B1027" s="29"/>
      <c r="C1027" s="36"/>
      <c r="D1027" s="34"/>
      <c r="E1027" s="52"/>
      <c r="F1027" s="62"/>
      <c r="G1027" s="66"/>
      <c r="H1027" s="84"/>
      <c r="I1027" s="84"/>
      <c r="J1027" s="84"/>
      <c r="K1027" s="84"/>
    </row>
    <row r="1028" spans="1:11" s="43" customFormat="1" x14ac:dyDescent="0.2">
      <c r="A1028" s="28"/>
      <c r="B1028" s="29"/>
      <c r="C1028" s="36"/>
      <c r="D1028" s="34"/>
      <c r="E1028" s="52"/>
      <c r="F1028" s="62"/>
      <c r="G1028" s="66"/>
      <c r="H1028" s="84"/>
      <c r="I1028" s="84"/>
      <c r="J1028" s="84"/>
      <c r="K1028" s="84"/>
    </row>
    <row r="1029" spans="1:11" s="43" customFormat="1" x14ac:dyDescent="0.2">
      <c r="A1029" s="28"/>
      <c r="B1029" s="29"/>
      <c r="C1029" s="36"/>
      <c r="D1029" s="34"/>
      <c r="E1029" s="52"/>
      <c r="F1029" s="62"/>
      <c r="G1029" s="66"/>
      <c r="H1029" s="84"/>
      <c r="I1029" s="84"/>
      <c r="J1029" s="84"/>
      <c r="K1029" s="84"/>
    </row>
    <row r="1030" spans="1:11" s="43" customFormat="1" x14ac:dyDescent="0.2">
      <c r="A1030" s="28"/>
      <c r="B1030" s="29"/>
      <c r="C1030" s="36"/>
      <c r="D1030" s="34"/>
      <c r="E1030" s="52"/>
      <c r="F1030" s="62"/>
      <c r="G1030" s="66"/>
      <c r="H1030" s="84"/>
      <c r="I1030" s="84"/>
      <c r="J1030" s="84"/>
      <c r="K1030" s="84"/>
    </row>
    <row r="1031" spans="1:11" s="43" customFormat="1" x14ac:dyDescent="0.2">
      <c r="A1031" s="28"/>
      <c r="B1031" s="29"/>
      <c r="C1031" s="36"/>
      <c r="D1031" s="34"/>
      <c r="E1031" s="52"/>
      <c r="F1031" s="62"/>
      <c r="G1031" s="66"/>
      <c r="H1031" s="84"/>
      <c r="I1031" s="84"/>
      <c r="J1031" s="84"/>
      <c r="K1031" s="84"/>
    </row>
    <row r="1032" spans="1:11" s="43" customFormat="1" x14ac:dyDescent="0.2">
      <c r="A1032" s="28"/>
      <c r="B1032" s="29"/>
      <c r="C1032" s="36"/>
      <c r="D1032" s="34"/>
      <c r="E1032" s="52"/>
      <c r="F1032" s="62"/>
      <c r="G1032" s="66"/>
      <c r="H1032" s="84"/>
      <c r="I1032" s="84"/>
      <c r="J1032" s="84"/>
      <c r="K1032" s="84"/>
    </row>
    <row r="1033" spans="1:11" s="43" customFormat="1" x14ac:dyDescent="0.2">
      <c r="A1033" s="28"/>
      <c r="B1033" s="29"/>
      <c r="C1033" s="36"/>
      <c r="D1033" s="34"/>
      <c r="E1033" s="52"/>
      <c r="F1033" s="62"/>
      <c r="G1033" s="66"/>
      <c r="H1033" s="84"/>
      <c r="I1033" s="84"/>
      <c r="J1033" s="84"/>
      <c r="K1033" s="84"/>
    </row>
    <row r="1034" spans="1:11" s="43" customFormat="1" x14ac:dyDescent="0.2">
      <c r="A1034" s="28"/>
      <c r="B1034" s="29"/>
      <c r="C1034" s="36"/>
      <c r="D1034" s="34"/>
      <c r="E1034" s="52"/>
      <c r="F1034" s="62"/>
      <c r="G1034" s="66"/>
      <c r="H1034" s="84"/>
      <c r="I1034" s="84"/>
      <c r="J1034" s="84"/>
      <c r="K1034" s="84"/>
    </row>
    <row r="1035" spans="1:11" s="44" customFormat="1" x14ac:dyDescent="0.2">
      <c r="A1035" s="28"/>
      <c r="B1035" s="29"/>
      <c r="C1035" s="36"/>
      <c r="D1035" s="34"/>
      <c r="E1035" s="52"/>
      <c r="F1035" s="62"/>
      <c r="G1035" s="66"/>
      <c r="H1035" s="84"/>
      <c r="I1035" s="84"/>
      <c r="J1035" s="84"/>
      <c r="K1035" s="84"/>
    </row>
    <row r="1036" spans="1:11" s="43" customFormat="1" x14ac:dyDescent="0.2">
      <c r="A1036" s="28"/>
      <c r="B1036" s="29"/>
      <c r="C1036" s="36"/>
      <c r="D1036" s="34"/>
      <c r="E1036" s="52"/>
      <c r="F1036" s="62"/>
      <c r="G1036" s="66"/>
      <c r="H1036" s="84"/>
      <c r="I1036" s="84"/>
      <c r="J1036" s="84"/>
      <c r="K1036" s="84"/>
    </row>
    <row r="1037" spans="1:11" s="43" customFormat="1" x14ac:dyDescent="0.2">
      <c r="A1037" s="28"/>
      <c r="B1037" s="29"/>
      <c r="C1037" s="36"/>
      <c r="D1037" s="34"/>
      <c r="E1037" s="52"/>
      <c r="F1037" s="62"/>
      <c r="G1037" s="66"/>
      <c r="H1037" s="84"/>
      <c r="I1037" s="84"/>
      <c r="J1037" s="84"/>
      <c r="K1037" s="84"/>
    </row>
    <row r="1038" spans="1:11" s="43" customFormat="1" x14ac:dyDescent="0.2">
      <c r="A1038" s="28"/>
      <c r="B1038" s="29"/>
      <c r="C1038" s="36"/>
      <c r="D1038" s="34"/>
      <c r="E1038" s="52"/>
      <c r="F1038" s="62"/>
      <c r="G1038" s="66"/>
      <c r="H1038" s="84"/>
      <c r="I1038" s="84"/>
      <c r="J1038" s="84"/>
      <c r="K1038" s="84"/>
    </row>
    <row r="1039" spans="1:11" s="43" customFormat="1" x14ac:dyDescent="0.2">
      <c r="A1039" s="28"/>
      <c r="B1039" s="29"/>
      <c r="C1039" s="36"/>
      <c r="D1039" s="34"/>
      <c r="E1039" s="52"/>
      <c r="F1039" s="62"/>
      <c r="G1039" s="66"/>
      <c r="H1039" s="84"/>
      <c r="I1039" s="84"/>
      <c r="J1039" s="84"/>
      <c r="K1039" s="84"/>
    </row>
    <row r="1040" spans="1:11" s="43" customFormat="1" x14ac:dyDescent="0.2">
      <c r="A1040" s="28"/>
      <c r="B1040" s="29"/>
      <c r="C1040" s="36"/>
      <c r="D1040" s="34"/>
      <c r="E1040" s="52"/>
      <c r="F1040" s="62"/>
      <c r="G1040" s="66"/>
      <c r="H1040" s="84"/>
      <c r="I1040" s="84"/>
      <c r="J1040" s="84"/>
      <c r="K1040" s="84"/>
    </row>
    <row r="1041" spans="1:11" s="43" customFormat="1" x14ac:dyDescent="0.2">
      <c r="A1041" s="28"/>
      <c r="B1041" s="29"/>
      <c r="C1041" s="36"/>
      <c r="D1041" s="34"/>
      <c r="E1041" s="52"/>
      <c r="F1041" s="62"/>
      <c r="G1041" s="66"/>
      <c r="H1041" s="84"/>
      <c r="I1041" s="84"/>
      <c r="J1041" s="84"/>
      <c r="K1041" s="84"/>
    </row>
    <row r="1042" spans="1:11" s="43" customFormat="1" x14ac:dyDescent="0.2">
      <c r="A1042" s="28"/>
      <c r="B1042" s="29"/>
      <c r="C1042" s="36"/>
      <c r="D1042" s="34"/>
      <c r="E1042" s="52"/>
      <c r="F1042" s="62"/>
      <c r="G1042" s="66"/>
      <c r="H1042" s="84"/>
      <c r="I1042" s="84"/>
      <c r="J1042" s="84"/>
      <c r="K1042" s="84"/>
    </row>
    <row r="1043" spans="1:11" s="43" customFormat="1" x14ac:dyDescent="0.2">
      <c r="A1043" s="28"/>
      <c r="B1043" s="29"/>
      <c r="C1043" s="36"/>
      <c r="D1043" s="34"/>
      <c r="E1043" s="52"/>
      <c r="F1043" s="62"/>
      <c r="G1043" s="66"/>
      <c r="H1043" s="84"/>
      <c r="I1043" s="84"/>
      <c r="J1043" s="84"/>
      <c r="K1043" s="84"/>
    </row>
    <row r="1044" spans="1:11" s="43" customFormat="1" x14ac:dyDescent="0.2">
      <c r="A1044" s="28"/>
      <c r="B1044" s="29"/>
      <c r="C1044" s="36"/>
      <c r="D1044" s="34"/>
      <c r="E1044" s="52"/>
      <c r="F1044" s="62"/>
      <c r="G1044" s="66"/>
      <c r="H1044" s="84"/>
      <c r="I1044" s="84"/>
      <c r="J1044" s="84"/>
      <c r="K1044" s="84"/>
    </row>
    <row r="1045" spans="1:11" s="43" customFormat="1" x14ac:dyDescent="0.2">
      <c r="A1045" s="28"/>
      <c r="B1045" s="29"/>
      <c r="C1045" s="36"/>
      <c r="D1045" s="34"/>
      <c r="E1045" s="52"/>
      <c r="F1045" s="62"/>
      <c r="G1045" s="66"/>
      <c r="H1045" s="84"/>
      <c r="I1045" s="84"/>
      <c r="J1045" s="84"/>
      <c r="K1045" s="84"/>
    </row>
    <row r="1046" spans="1:11" s="43" customFormat="1" x14ac:dyDescent="0.2">
      <c r="A1046" s="28"/>
      <c r="B1046" s="29"/>
      <c r="C1046" s="36"/>
      <c r="D1046" s="34"/>
      <c r="E1046" s="52"/>
      <c r="F1046" s="62"/>
      <c r="G1046" s="66"/>
      <c r="H1046" s="84"/>
      <c r="I1046" s="84"/>
      <c r="J1046" s="84"/>
      <c r="K1046" s="84"/>
    </row>
    <row r="1047" spans="1:11" s="43" customFormat="1" x14ac:dyDescent="0.2">
      <c r="A1047" s="28"/>
      <c r="B1047" s="29"/>
      <c r="C1047" s="36"/>
      <c r="D1047" s="34"/>
      <c r="E1047" s="52"/>
      <c r="F1047" s="62"/>
      <c r="G1047" s="66"/>
      <c r="H1047" s="84"/>
      <c r="I1047" s="84"/>
      <c r="J1047" s="84"/>
      <c r="K1047" s="84"/>
    </row>
    <row r="1048" spans="1:11" s="43" customFormat="1" x14ac:dyDescent="0.2">
      <c r="A1048" s="28"/>
      <c r="B1048" s="29"/>
      <c r="C1048" s="36"/>
      <c r="D1048" s="34"/>
      <c r="E1048" s="52"/>
      <c r="F1048" s="62"/>
      <c r="G1048" s="66"/>
      <c r="H1048" s="84"/>
      <c r="I1048" s="84"/>
      <c r="J1048" s="84"/>
      <c r="K1048" s="84"/>
    </row>
    <row r="1049" spans="1:11" s="43" customFormat="1" x14ac:dyDescent="0.2">
      <c r="A1049" s="28"/>
      <c r="B1049" s="29"/>
      <c r="C1049" s="36"/>
      <c r="D1049" s="34"/>
      <c r="E1049" s="52"/>
      <c r="F1049" s="62"/>
      <c r="G1049" s="66"/>
      <c r="H1049" s="84"/>
      <c r="I1049" s="84"/>
      <c r="J1049" s="84"/>
      <c r="K1049" s="84"/>
    </row>
    <row r="1050" spans="1:11" s="43" customFormat="1" x14ac:dyDescent="0.2">
      <c r="A1050" s="28"/>
      <c r="B1050" s="29"/>
      <c r="C1050" s="36"/>
      <c r="D1050" s="34"/>
      <c r="E1050" s="52"/>
      <c r="F1050" s="62"/>
      <c r="G1050" s="66"/>
      <c r="H1050" s="84"/>
      <c r="I1050" s="84"/>
      <c r="J1050" s="84"/>
      <c r="K1050" s="84"/>
    </row>
    <row r="1051" spans="1:11" s="43" customFormat="1" x14ac:dyDescent="0.2">
      <c r="A1051" s="28"/>
      <c r="B1051" s="29"/>
      <c r="C1051" s="36"/>
      <c r="D1051" s="34"/>
      <c r="E1051" s="52"/>
      <c r="F1051" s="62"/>
      <c r="G1051" s="66"/>
      <c r="H1051" s="84"/>
      <c r="I1051" s="84"/>
      <c r="J1051" s="84"/>
      <c r="K1051" s="84"/>
    </row>
    <row r="1052" spans="1:11" s="43" customFormat="1" x14ac:dyDescent="0.2">
      <c r="A1052" s="28"/>
      <c r="B1052" s="29"/>
      <c r="C1052" s="36"/>
      <c r="D1052" s="34"/>
      <c r="E1052" s="52"/>
      <c r="F1052" s="62"/>
      <c r="G1052" s="66"/>
      <c r="H1052" s="84"/>
      <c r="I1052" s="84"/>
      <c r="J1052" s="84"/>
      <c r="K1052" s="84"/>
    </row>
    <row r="1053" spans="1:11" s="43" customFormat="1" x14ac:dyDescent="0.2">
      <c r="A1053" s="28"/>
      <c r="B1053" s="29"/>
      <c r="C1053" s="36"/>
      <c r="D1053" s="34"/>
      <c r="E1053" s="52"/>
      <c r="F1053" s="62"/>
      <c r="G1053" s="66"/>
      <c r="H1053" s="84"/>
      <c r="I1053" s="84"/>
      <c r="J1053" s="84"/>
      <c r="K1053" s="84"/>
    </row>
    <row r="1054" spans="1:11" s="43" customFormat="1" x14ac:dyDescent="0.2">
      <c r="A1054" s="28"/>
      <c r="B1054" s="29"/>
      <c r="C1054" s="36"/>
      <c r="D1054" s="34"/>
      <c r="E1054" s="52"/>
      <c r="F1054" s="62"/>
      <c r="G1054" s="66"/>
      <c r="H1054" s="84"/>
      <c r="I1054" s="84"/>
      <c r="J1054" s="84"/>
      <c r="K1054" s="84"/>
    </row>
    <row r="1055" spans="1:11" s="23" customFormat="1" x14ac:dyDescent="0.2">
      <c r="A1055" s="28"/>
      <c r="B1055" s="29"/>
      <c r="C1055" s="36"/>
      <c r="D1055" s="34"/>
      <c r="E1055" s="52"/>
      <c r="F1055" s="62"/>
      <c r="G1055" s="66"/>
      <c r="H1055" s="84"/>
      <c r="I1055" s="84"/>
      <c r="J1055" s="84"/>
      <c r="K1055" s="84"/>
    </row>
    <row r="1056" spans="1:11" s="43" customFormat="1" x14ac:dyDescent="0.2">
      <c r="A1056" s="28"/>
      <c r="B1056" s="29"/>
      <c r="C1056" s="36"/>
      <c r="D1056" s="34"/>
      <c r="E1056" s="52"/>
      <c r="F1056" s="62"/>
      <c r="G1056" s="66"/>
      <c r="H1056" s="84"/>
      <c r="I1056" s="84"/>
      <c r="J1056" s="84"/>
      <c r="K1056" s="84"/>
    </row>
    <row r="1057" spans="1:11" s="43" customFormat="1" x14ac:dyDescent="0.2">
      <c r="A1057" s="28"/>
      <c r="B1057" s="29"/>
      <c r="C1057" s="36"/>
      <c r="D1057" s="34"/>
      <c r="E1057" s="52"/>
      <c r="F1057" s="62"/>
      <c r="G1057" s="66"/>
      <c r="H1057" s="84"/>
      <c r="I1057" s="84"/>
      <c r="J1057" s="84"/>
      <c r="K1057" s="84"/>
    </row>
    <row r="1058" spans="1:11" s="43" customFormat="1" x14ac:dyDescent="0.2">
      <c r="A1058" s="28"/>
      <c r="B1058" s="29"/>
      <c r="C1058" s="36"/>
      <c r="D1058" s="34"/>
      <c r="E1058" s="52"/>
      <c r="F1058" s="62"/>
      <c r="G1058" s="66"/>
      <c r="H1058" s="84"/>
      <c r="I1058" s="84"/>
      <c r="J1058" s="84"/>
      <c r="K1058" s="84"/>
    </row>
    <row r="1059" spans="1:11" s="43" customFormat="1" x14ac:dyDescent="0.2">
      <c r="A1059" s="28"/>
      <c r="B1059" s="29"/>
      <c r="C1059" s="36"/>
      <c r="D1059" s="34"/>
      <c r="E1059" s="52"/>
      <c r="F1059" s="62"/>
      <c r="G1059" s="66"/>
      <c r="H1059" s="84"/>
      <c r="I1059" s="84"/>
      <c r="J1059" s="84"/>
      <c r="K1059" s="84"/>
    </row>
    <row r="1060" spans="1:11" s="43" customFormat="1" x14ac:dyDescent="0.2">
      <c r="A1060" s="28"/>
      <c r="B1060" s="29"/>
      <c r="C1060" s="36"/>
      <c r="D1060" s="34"/>
      <c r="E1060" s="52"/>
      <c r="F1060" s="62"/>
      <c r="G1060" s="66"/>
      <c r="H1060" s="84"/>
      <c r="I1060" s="84"/>
      <c r="J1060" s="84"/>
      <c r="K1060" s="84"/>
    </row>
    <row r="1061" spans="1:11" s="43" customFormat="1" x14ac:dyDescent="0.2">
      <c r="A1061" s="28"/>
      <c r="B1061" s="29"/>
      <c r="C1061" s="36"/>
      <c r="D1061" s="34"/>
      <c r="E1061" s="52"/>
      <c r="F1061" s="62"/>
      <c r="G1061" s="66"/>
      <c r="H1061" s="84"/>
      <c r="I1061" s="84"/>
      <c r="J1061" s="84"/>
      <c r="K1061" s="84"/>
    </row>
    <row r="1062" spans="1:11" s="43" customFormat="1" x14ac:dyDescent="0.2">
      <c r="A1062" s="28"/>
      <c r="B1062" s="29"/>
      <c r="C1062" s="36"/>
      <c r="D1062" s="34"/>
      <c r="E1062" s="52"/>
      <c r="F1062" s="62"/>
      <c r="G1062" s="66"/>
      <c r="H1062" s="84"/>
      <c r="I1062" s="84"/>
      <c r="J1062" s="84"/>
      <c r="K1062" s="84"/>
    </row>
    <row r="1063" spans="1:11" s="43" customFormat="1" x14ac:dyDescent="0.2">
      <c r="A1063" s="28"/>
      <c r="B1063" s="29"/>
      <c r="C1063" s="36"/>
      <c r="D1063" s="34"/>
      <c r="E1063" s="52"/>
      <c r="F1063" s="62"/>
      <c r="G1063" s="66"/>
      <c r="H1063" s="84"/>
      <c r="I1063" s="84"/>
      <c r="J1063" s="84"/>
      <c r="K1063" s="84"/>
    </row>
    <row r="1064" spans="1:11" s="43" customFormat="1" x14ac:dyDescent="0.2">
      <c r="A1064" s="28"/>
      <c r="B1064" s="29"/>
      <c r="C1064" s="36"/>
      <c r="D1064" s="34"/>
      <c r="E1064" s="52"/>
      <c r="F1064" s="62"/>
      <c r="G1064" s="66"/>
      <c r="H1064" s="84"/>
      <c r="I1064" s="84"/>
      <c r="J1064" s="84"/>
      <c r="K1064" s="84"/>
    </row>
    <row r="1065" spans="1:11" s="43" customFormat="1" x14ac:dyDescent="0.2">
      <c r="A1065" s="28"/>
      <c r="B1065" s="29"/>
      <c r="C1065" s="36"/>
      <c r="D1065" s="34"/>
      <c r="E1065" s="52"/>
      <c r="F1065" s="62"/>
      <c r="G1065" s="66"/>
      <c r="H1065" s="84"/>
      <c r="I1065" s="84"/>
      <c r="J1065" s="84"/>
      <c r="K1065" s="84"/>
    </row>
    <row r="1066" spans="1:11" s="43" customFormat="1" x14ac:dyDescent="0.2">
      <c r="A1066" s="28"/>
      <c r="B1066" s="29"/>
      <c r="C1066" s="36"/>
      <c r="D1066" s="34"/>
      <c r="E1066" s="52"/>
      <c r="F1066" s="62"/>
      <c r="G1066" s="66"/>
      <c r="H1066" s="84"/>
      <c r="I1066" s="84"/>
      <c r="J1066" s="84"/>
      <c r="K1066" s="84"/>
    </row>
    <row r="1067" spans="1:11" s="43" customFormat="1" x14ac:dyDescent="0.2">
      <c r="A1067" s="28"/>
      <c r="B1067" s="29"/>
      <c r="C1067" s="36"/>
      <c r="D1067" s="34"/>
      <c r="E1067" s="52"/>
      <c r="F1067" s="62"/>
      <c r="G1067" s="66"/>
      <c r="H1067" s="84"/>
      <c r="I1067" s="84"/>
      <c r="J1067" s="84"/>
      <c r="K1067" s="84"/>
    </row>
    <row r="1068" spans="1:11" s="43" customFormat="1" x14ac:dyDescent="0.2">
      <c r="A1068" s="28"/>
      <c r="B1068" s="29"/>
      <c r="C1068" s="36"/>
      <c r="D1068" s="34"/>
      <c r="E1068" s="52"/>
      <c r="F1068" s="62"/>
      <c r="G1068" s="66"/>
      <c r="H1068" s="84"/>
      <c r="I1068" s="84"/>
      <c r="J1068" s="84"/>
      <c r="K1068" s="84"/>
    </row>
    <row r="1069" spans="1:11" s="43" customFormat="1" x14ac:dyDescent="0.2">
      <c r="A1069" s="28"/>
      <c r="B1069" s="29"/>
      <c r="C1069" s="36"/>
      <c r="D1069" s="34"/>
      <c r="E1069" s="52"/>
      <c r="F1069" s="62"/>
      <c r="G1069" s="66"/>
      <c r="H1069" s="84"/>
      <c r="I1069" s="84"/>
      <c r="J1069" s="84"/>
      <c r="K1069" s="84"/>
    </row>
    <row r="1070" spans="1:11" s="43" customFormat="1" x14ac:dyDescent="0.2">
      <c r="A1070" s="28"/>
      <c r="B1070" s="29"/>
      <c r="C1070" s="36"/>
      <c r="D1070" s="34"/>
      <c r="E1070" s="52"/>
      <c r="F1070" s="62"/>
      <c r="G1070" s="66"/>
      <c r="H1070" s="84"/>
      <c r="I1070" s="84"/>
      <c r="J1070" s="84"/>
      <c r="K1070" s="84"/>
    </row>
    <row r="1071" spans="1:11" s="43" customFormat="1" x14ac:dyDescent="0.2">
      <c r="A1071" s="28"/>
      <c r="B1071" s="29"/>
      <c r="C1071" s="36"/>
      <c r="D1071" s="34"/>
      <c r="E1071" s="52"/>
      <c r="F1071" s="62"/>
      <c r="G1071" s="66"/>
      <c r="H1071" s="84"/>
      <c r="I1071" s="84"/>
      <c r="J1071" s="84"/>
      <c r="K1071" s="84"/>
    </row>
    <row r="1072" spans="1:11" s="43" customFormat="1" x14ac:dyDescent="0.2">
      <c r="A1072" s="28"/>
      <c r="B1072" s="29"/>
      <c r="C1072" s="36"/>
      <c r="D1072" s="34"/>
      <c r="E1072" s="52"/>
      <c r="F1072" s="62"/>
      <c r="G1072" s="66"/>
      <c r="H1072" s="84"/>
      <c r="I1072" s="84"/>
      <c r="J1072" s="84"/>
      <c r="K1072" s="84"/>
    </row>
    <row r="1073" spans="1:11" s="43" customFormat="1" x14ac:dyDescent="0.2">
      <c r="A1073" s="28"/>
      <c r="B1073" s="29"/>
      <c r="C1073" s="36"/>
      <c r="D1073" s="34"/>
      <c r="E1073" s="52"/>
      <c r="F1073" s="62"/>
      <c r="G1073" s="66"/>
      <c r="H1073" s="84"/>
      <c r="I1073" s="84"/>
      <c r="J1073" s="84"/>
      <c r="K1073" s="84"/>
    </row>
    <row r="1074" spans="1:11" s="43" customFormat="1" x14ac:dyDescent="0.2">
      <c r="A1074" s="28"/>
      <c r="B1074" s="29"/>
      <c r="C1074" s="36"/>
      <c r="D1074" s="34"/>
      <c r="E1074" s="52"/>
      <c r="F1074" s="62"/>
      <c r="G1074" s="66"/>
      <c r="H1074" s="84"/>
      <c r="I1074" s="84"/>
      <c r="J1074" s="84"/>
      <c r="K1074" s="84"/>
    </row>
    <row r="1075" spans="1:11" s="43" customFormat="1" x14ac:dyDescent="0.2">
      <c r="A1075" s="28"/>
      <c r="B1075" s="29"/>
      <c r="C1075" s="36"/>
      <c r="D1075" s="34"/>
      <c r="E1075" s="52"/>
      <c r="F1075" s="62"/>
      <c r="G1075" s="66"/>
      <c r="H1075" s="84"/>
      <c r="I1075" s="84"/>
      <c r="J1075" s="84"/>
      <c r="K1075" s="84"/>
    </row>
    <row r="1076" spans="1:11" s="43" customFormat="1" x14ac:dyDescent="0.2">
      <c r="A1076" s="28"/>
      <c r="B1076" s="29"/>
      <c r="C1076" s="36"/>
      <c r="D1076" s="34"/>
      <c r="E1076" s="52"/>
      <c r="F1076" s="62"/>
      <c r="G1076" s="66"/>
      <c r="H1076" s="84"/>
      <c r="I1076" s="84"/>
      <c r="J1076" s="84"/>
      <c r="K1076" s="84"/>
    </row>
    <row r="1077" spans="1:11" s="43" customFormat="1" x14ac:dyDescent="0.2">
      <c r="A1077" s="28"/>
      <c r="B1077" s="29"/>
      <c r="C1077" s="36"/>
      <c r="D1077" s="34"/>
      <c r="E1077" s="52"/>
      <c r="F1077" s="62"/>
      <c r="G1077" s="66"/>
      <c r="H1077" s="84"/>
      <c r="I1077" s="84"/>
      <c r="J1077" s="84"/>
      <c r="K1077" s="84"/>
    </row>
    <row r="1078" spans="1:11" s="43" customFormat="1" x14ac:dyDescent="0.2">
      <c r="A1078" s="28"/>
      <c r="B1078" s="29"/>
      <c r="C1078" s="36"/>
      <c r="D1078" s="34"/>
      <c r="E1078" s="52"/>
      <c r="F1078" s="62"/>
      <c r="G1078" s="66"/>
      <c r="H1078" s="84"/>
      <c r="I1078" s="84"/>
      <c r="J1078" s="84"/>
      <c r="K1078" s="84"/>
    </row>
    <row r="1079" spans="1:11" s="44" customFormat="1" x14ac:dyDescent="0.2">
      <c r="A1079" s="28"/>
      <c r="B1079" s="29"/>
      <c r="C1079" s="36"/>
      <c r="D1079" s="34"/>
      <c r="E1079" s="52"/>
      <c r="F1079" s="62"/>
      <c r="G1079" s="66"/>
      <c r="H1079" s="84"/>
      <c r="I1079" s="84"/>
      <c r="J1079" s="84"/>
      <c r="K1079" s="84"/>
    </row>
    <row r="1080" spans="1:11" s="44" customFormat="1" x14ac:dyDescent="0.2">
      <c r="A1080" s="28"/>
      <c r="B1080" s="29"/>
      <c r="C1080" s="36"/>
      <c r="D1080" s="34"/>
      <c r="E1080" s="52"/>
      <c r="F1080" s="62"/>
      <c r="G1080" s="66"/>
      <c r="H1080" s="84"/>
      <c r="I1080" s="84"/>
      <c r="J1080" s="84"/>
      <c r="K1080" s="84"/>
    </row>
    <row r="1081" spans="1:11" s="23" customFormat="1" x14ac:dyDescent="0.2">
      <c r="A1081" s="28"/>
      <c r="B1081" s="29"/>
      <c r="C1081" s="36"/>
      <c r="D1081" s="34"/>
      <c r="E1081" s="52"/>
      <c r="F1081" s="62"/>
      <c r="G1081" s="66"/>
      <c r="H1081" s="84"/>
      <c r="I1081" s="84"/>
      <c r="J1081" s="84"/>
      <c r="K1081" s="84"/>
    </row>
    <row r="1082" spans="1:11" s="23" customFormat="1" x14ac:dyDescent="0.2">
      <c r="A1082" s="28"/>
      <c r="B1082" s="29"/>
      <c r="C1082" s="36"/>
      <c r="D1082" s="34"/>
      <c r="E1082" s="52"/>
      <c r="F1082" s="62"/>
      <c r="G1082" s="66"/>
      <c r="H1082" s="84"/>
      <c r="I1082" s="84"/>
      <c r="J1082" s="84"/>
      <c r="K1082" s="84"/>
    </row>
    <row r="1083" spans="1:11" s="43" customFormat="1" x14ac:dyDescent="0.2">
      <c r="A1083" s="28"/>
      <c r="B1083" s="29"/>
      <c r="C1083" s="36"/>
      <c r="D1083" s="34"/>
      <c r="E1083" s="52"/>
      <c r="F1083" s="62"/>
      <c r="G1083" s="66"/>
      <c r="H1083" s="84"/>
      <c r="I1083" s="84"/>
      <c r="J1083" s="84"/>
      <c r="K1083" s="84"/>
    </row>
    <row r="1084" spans="1:11" s="23" customFormat="1" x14ac:dyDescent="0.2">
      <c r="A1084" s="28"/>
      <c r="B1084" s="29"/>
      <c r="C1084" s="36"/>
      <c r="D1084" s="34"/>
      <c r="E1084" s="52"/>
      <c r="F1084" s="62"/>
      <c r="G1084" s="66"/>
      <c r="H1084" s="84"/>
      <c r="I1084" s="84"/>
      <c r="J1084" s="84"/>
      <c r="K1084" s="84"/>
    </row>
    <row r="1086" spans="1:11" s="23" customFormat="1" x14ac:dyDescent="0.2">
      <c r="A1086" s="28"/>
      <c r="B1086" s="29"/>
      <c r="C1086" s="36"/>
      <c r="D1086" s="34"/>
      <c r="E1086" s="52"/>
      <c r="F1086" s="62"/>
      <c r="G1086" s="66"/>
      <c r="H1086" s="84"/>
      <c r="I1086" s="84"/>
      <c r="J1086" s="84"/>
      <c r="K1086" s="84"/>
    </row>
    <row r="1088" spans="1:11" s="23" customFormat="1" x14ac:dyDescent="0.2">
      <c r="A1088" s="28"/>
      <c r="B1088" s="29"/>
      <c r="C1088" s="36"/>
      <c r="D1088" s="34"/>
      <c r="E1088" s="52"/>
      <c r="F1088" s="62"/>
      <c r="G1088" s="66"/>
      <c r="H1088" s="84"/>
      <c r="I1088" s="84"/>
      <c r="J1088" s="84"/>
      <c r="K1088" s="84"/>
    </row>
    <row r="1089" spans="1:11" s="44" customFormat="1" x14ac:dyDescent="0.2">
      <c r="A1089" s="28"/>
      <c r="B1089" s="29"/>
      <c r="C1089" s="36"/>
      <c r="D1089" s="34"/>
      <c r="E1089" s="52"/>
      <c r="F1089" s="62"/>
      <c r="G1089" s="66"/>
      <c r="H1089" s="84"/>
      <c r="I1089" s="84"/>
      <c r="J1089" s="84"/>
      <c r="K1089" s="84"/>
    </row>
    <row r="1090" spans="1:11" s="44" customFormat="1" x14ac:dyDescent="0.2">
      <c r="A1090" s="28"/>
      <c r="B1090" s="29"/>
      <c r="C1090" s="36"/>
      <c r="D1090" s="34"/>
      <c r="E1090" s="52"/>
      <c r="F1090" s="62"/>
      <c r="G1090" s="66"/>
      <c r="H1090" s="84"/>
      <c r="I1090" s="84"/>
      <c r="J1090" s="84"/>
      <c r="K1090" s="84"/>
    </row>
    <row r="1091" spans="1:11" s="23" customFormat="1" x14ac:dyDescent="0.2">
      <c r="A1091" s="28"/>
      <c r="B1091" s="29"/>
      <c r="C1091" s="36"/>
      <c r="D1091" s="34"/>
      <c r="E1091" s="52"/>
      <c r="F1091" s="62"/>
      <c r="G1091" s="66"/>
      <c r="H1091" s="84"/>
      <c r="I1091" s="84"/>
      <c r="J1091" s="84"/>
      <c r="K1091" s="84"/>
    </row>
    <row r="1092" spans="1:11" s="44" customFormat="1" x14ac:dyDescent="0.2">
      <c r="A1092" s="28"/>
      <c r="B1092" s="29"/>
      <c r="C1092" s="36"/>
      <c r="D1092" s="34"/>
      <c r="E1092" s="52"/>
      <c r="F1092" s="62"/>
      <c r="G1092" s="66"/>
      <c r="H1092" s="84"/>
      <c r="I1092" s="84"/>
      <c r="J1092" s="84"/>
      <c r="K1092" s="84"/>
    </row>
    <row r="1094" spans="1:11" s="23" customFormat="1" x14ac:dyDescent="0.2">
      <c r="A1094" s="28"/>
      <c r="B1094" s="29"/>
      <c r="C1094" s="36"/>
      <c r="D1094" s="34"/>
      <c r="E1094" s="52"/>
      <c r="F1094" s="62"/>
      <c r="G1094" s="66"/>
      <c r="H1094" s="84"/>
      <c r="I1094" s="84"/>
      <c r="J1094" s="84"/>
      <c r="K1094" s="84"/>
    </row>
    <row r="1095" spans="1:11" s="44" customFormat="1" x14ac:dyDescent="0.2">
      <c r="A1095" s="28"/>
      <c r="B1095" s="29"/>
      <c r="C1095" s="36"/>
      <c r="D1095" s="34"/>
      <c r="E1095" s="52"/>
      <c r="F1095" s="62"/>
      <c r="G1095" s="66"/>
      <c r="H1095" s="84"/>
      <c r="I1095" s="84"/>
      <c r="J1095" s="84"/>
      <c r="K1095" s="84"/>
    </row>
    <row r="1096" spans="1:11" s="23" customFormat="1" x14ac:dyDescent="0.2">
      <c r="A1096" s="28"/>
      <c r="B1096" s="29"/>
      <c r="C1096" s="36"/>
      <c r="D1096" s="34"/>
      <c r="E1096" s="52"/>
      <c r="F1096" s="62"/>
      <c r="G1096" s="66"/>
      <c r="H1096" s="84"/>
      <c r="I1096" s="84"/>
      <c r="J1096" s="84"/>
      <c r="K1096" s="84"/>
    </row>
    <row r="1097" spans="1:11" s="44" customFormat="1" x14ac:dyDescent="0.2">
      <c r="A1097" s="28"/>
      <c r="B1097" s="29"/>
      <c r="C1097" s="36"/>
      <c r="D1097" s="34"/>
      <c r="E1097" s="52"/>
      <c r="F1097" s="62"/>
      <c r="G1097" s="66"/>
      <c r="H1097" s="84"/>
      <c r="I1097" s="84"/>
      <c r="J1097" s="84"/>
      <c r="K1097" s="84"/>
    </row>
    <row r="1098" spans="1:11" s="44" customFormat="1" x14ac:dyDescent="0.2">
      <c r="A1098" s="28"/>
      <c r="B1098" s="29"/>
      <c r="C1098" s="36"/>
      <c r="D1098" s="34"/>
      <c r="E1098" s="52"/>
      <c r="F1098" s="62"/>
      <c r="G1098" s="66"/>
      <c r="H1098" s="84"/>
      <c r="I1098" s="84"/>
      <c r="J1098" s="84"/>
      <c r="K1098" s="84"/>
    </row>
    <row r="1099" spans="1:11" s="44" customFormat="1" x14ac:dyDescent="0.2">
      <c r="A1099" s="28"/>
      <c r="B1099" s="29"/>
      <c r="C1099" s="36"/>
      <c r="D1099" s="34"/>
      <c r="E1099" s="52"/>
      <c r="F1099" s="62"/>
      <c r="G1099" s="66"/>
      <c r="H1099" s="84"/>
      <c r="I1099" s="84"/>
      <c r="J1099" s="84"/>
      <c r="K1099" s="84"/>
    </row>
    <row r="1100" spans="1:11" s="44" customFormat="1" x14ac:dyDescent="0.2">
      <c r="A1100" s="28"/>
      <c r="B1100" s="29"/>
      <c r="C1100" s="36"/>
      <c r="D1100" s="34"/>
      <c r="E1100" s="52"/>
      <c r="F1100" s="62"/>
      <c r="G1100" s="66"/>
      <c r="H1100" s="84"/>
      <c r="I1100" s="84"/>
      <c r="J1100" s="84"/>
      <c r="K1100" s="84"/>
    </row>
    <row r="1101" spans="1:11" s="44" customFormat="1" x14ac:dyDescent="0.2">
      <c r="A1101" s="28"/>
      <c r="B1101" s="29"/>
      <c r="C1101" s="36"/>
      <c r="D1101" s="34"/>
      <c r="E1101" s="52"/>
      <c r="F1101" s="62"/>
      <c r="G1101" s="66"/>
      <c r="H1101" s="84"/>
      <c r="I1101" s="84"/>
      <c r="J1101" s="84"/>
      <c r="K1101" s="84"/>
    </row>
    <row r="1102" spans="1:11" s="44" customFormat="1" x14ac:dyDescent="0.2">
      <c r="A1102" s="28"/>
      <c r="B1102" s="29"/>
      <c r="C1102" s="36"/>
      <c r="D1102" s="34"/>
      <c r="E1102" s="52"/>
      <c r="F1102" s="62"/>
      <c r="G1102" s="66"/>
      <c r="H1102" s="84"/>
      <c r="I1102" s="84"/>
      <c r="J1102" s="84"/>
      <c r="K1102" s="84"/>
    </row>
    <row r="1103" spans="1:11" s="44" customFormat="1" x14ac:dyDescent="0.2">
      <c r="A1103" s="28"/>
      <c r="B1103" s="29"/>
      <c r="C1103" s="36"/>
      <c r="D1103" s="34"/>
      <c r="E1103" s="52"/>
      <c r="F1103" s="62"/>
      <c r="G1103" s="66"/>
      <c r="H1103" s="84"/>
      <c r="I1103" s="84"/>
      <c r="J1103" s="84"/>
      <c r="K1103" s="84"/>
    </row>
    <row r="1104" spans="1:11" s="44" customFormat="1" x14ac:dyDescent="0.2">
      <c r="A1104" s="28"/>
      <c r="B1104" s="29"/>
      <c r="C1104" s="36"/>
      <c r="D1104" s="34"/>
      <c r="E1104" s="52"/>
      <c r="F1104" s="62"/>
      <c r="G1104" s="66"/>
      <c r="H1104" s="84"/>
      <c r="I1104" s="84"/>
      <c r="J1104" s="84"/>
      <c r="K1104" s="84"/>
    </row>
    <row r="1105" spans="1:11" s="44" customFormat="1" x14ac:dyDescent="0.2">
      <c r="A1105" s="28"/>
      <c r="B1105" s="29"/>
      <c r="C1105" s="36"/>
      <c r="D1105" s="34"/>
      <c r="E1105" s="52"/>
      <c r="F1105" s="62"/>
      <c r="G1105" s="66"/>
      <c r="H1105" s="84"/>
      <c r="I1105" s="84"/>
      <c r="J1105" s="84"/>
      <c r="K1105" s="84"/>
    </row>
    <row r="1106" spans="1:11" s="44" customFormat="1" x14ac:dyDescent="0.2">
      <c r="A1106" s="28"/>
      <c r="B1106" s="29"/>
      <c r="C1106" s="36"/>
      <c r="D1106" s="34"/>
      <c r="E1106" s="52"/>
      <c r="F1106" s="62"/>
      <c r="G1106" s="66"/>
      <c r="H1106" s="84"/>
      <c r="I1106" s="84"/>
      <c r="J1106" s="84"/>
      <c r="K1106" s="84"/>
    </row>
    <row r="1107" spans="1:11" s="44" customFormat="1" x14ac:dyDescent="0.2">
      <c r="A1107" s="28"/>
      <c r="B1107" s="29"/>
      <c r="C1107" s="36"/>
      <c r="D1107" s="34"/>
      <c r="E1107" s="52"/>
      <c r="F1107" s="62"/>
      <c r="G1107" s="66"/>
      <c r="H1107" s="84"/>
      <c r="I1107" s="84"/>
      <c r="J1107" s="84"/>
      <c r="K1107" s="84"/>
    </row>
    <row r="1108" spans="1:11" s="44" customFormat="1" x14ac:dyDescent="0.2">
      <c r="A1108" s="28"/>
      <c r="B1108" s="29"/>
      <c r="C1108" s="36"/>
      <c r="D1108" s="34"/>
      <c r="E1108" s="52"/>
      <c r="F1108" s="62"/>
      <c r="G1108" s="66"/>
      <c r="H1108" s="84"/>
      <c r="I1108" s="84"/>
      <c r="J1108" s="84"/>
      <c r="K1108" s="84"/>
    </row>
    <row r="1109" spans="1:11" s="44" customFormat="1" x14ac:dyDescent="0.2">
      <c r="A1109" s="28"/>
      <c r="B1109" s="29"/>
      <c r="C1109" s="36"/>
      <c r="D1109" s="34"/>
      <c r="E1109" s="52"/>
      <c r="F1109" s="62"/>
      <c r="G1109" s="66"/>
      <c r="H1109" s="84"/>
      <c r="I1109" s="84"/>
      <c r="J1109" s="84"/>
      <c r="K1109" s="84"/>
    </row>
    <row r="1110" spans="1:11" s="44" customFormat="1" x14ac:dyDescent="0.2">
      <c r="A1110" s="28"/>
      <c r="B1110" s="29"/>
      <c r="C1110" s="36"/>
      <c r="D1110" s="34"/>
      <c r="E1110" s="52"/>
      <c r="F1110" s="62"/>
      <c r="G1110" s="66"/>
      <c r="H1110" s="84"/>
      <c r="I1110" s="84"/>
      <c r="J1110" s="84"/>
      <c r="K1110" s="84"/>
    </row>
    <row r="1111" spans="1:11" s="44" customFormat="1" x14ac:dyDescent="0.2">
      <c r="A1111" s="28"/>
      <c r="B1111" s="29"/>
      <c r="C1111" s="36"/>
      <c r="D1111" s="34"/>
      <c r="E1111" s="52"/>
      <c r="F1111" s="62"/>
      <c r="G1111" s="66"/>
      <c r="H1111" s="84"/>
      <c r="I1111" s="84"/>
      <c r="J1111" s="84"/>
      <c r="K1111" s="84"/>
    </row>
    <row r="1112" spans="1:11" s="44" customFormat="1" x14ac:dyDescent="0.2">
      <c r="A1112" s="28"/>
      <c r="B1112" s="29"/>
      <c r="C1112" s="36"/>
      <c r="D1112" s="34"/>
      <c r="E1112" s="52"/>
      <c r="F1112" s="62"/>
      <c r="G1112" s="66"/>
      <c r="H1112" s="84"/>
      <c r="I1112" s="84"/>
      <c r="J1112" s="84"/>
      <c r="K1112" s="84"/>
    </row>
    <row r="1114" spans="1:11" s="23" customFormat="1" x14ac:dyDescent="0.2">
      <c r="A1114" s="28"/>
      <c r="B1114" s="29"/>
      <c r="C1114" s="36"/>
      <c r="D1114" s="34"/>
      <c r="E1114" s="52"/>
      <c r="F1114" s="62"/>
      <c r="G1114" s="66"/>
      <c r="H1114" s="84"/>
      <c r="I1114" s="84"/>
      <c r="J1114" s="84"/>
      <c r="K1114" s="84"/>
    </row>
    <row r="1115" spans="1:11" s="44" customFormat="1" x14ac:dyDescent="0.2">
      <c r="A1115" s="28"/>
      <c r="B1115" s="29"/>
      <c r="C1115" s="36"/>
      <c r="D1115" s="34"/>
      <c r="E1115" s="52"/>
      <c r="F1115" s="62"/>
      <c r="G1115" s="66"/>
      <c r="H1115" s="84"/>
      <c r="I1115" s="84"/>
      <c r="J1115" s="84"/>
      <c r="K1115" s="84"/>
    </row>
    <row r="1116" spans="1:11" s="23" customFormat="1" x14ac:dyDescent="0.2">
      <c r="A1116" s="28"/>
      <c r="B1116" s="29"/>
      <c r="C1116" s="36"/>
      <c r="D1116" s="34"/>
      <c r="E1116" s="52"/>
      <c r="F1116" s="62"/>
      <c r="G1116" s="66"/>
      <c r="H1116" s="84"/>
      <c r="I1116" s="84"/>
      <c r="J1116" s="84"/>
      <c r="K1116" s="84"/>
    </row>
    <row r="1118" spans="1:11" s="23" customFormat="1" x14ac:dyDescent="0.2">
      <c r="A1118" s="28"/>
      <c r="B1118" s="29"/>
      <c r="C1118" s="36"/>
      <c r="D1118" s="34"/>
      <c r="E1118" s="52"/>
      <c r="F1118" s="62"/>
      <c r="G1118" s="66"/>
      <c r="H1118" s="84"/>
      <c r="I1118" s="84"/>
      <c r="J1118" s="84"/>
      <c r="K1118" s="84"/>
    </row>
    <row r="1120" spans="1:11" s="23" customFormat="1" x14ac:dyDescent="0.2">
      <c r="A1120" s="28"/>
      <c r="B1120" s="29"/>
      <c r="C1120" s="36"/>
      <c r="D1120" s="34"/>
      <c r="E1120" s="52"/>
      <c r="F1120" s="62"/>
      <c r="G1120" s="66"/>
      <c r="H1120" s="84"/>
      <c r="I1120" s="84"/>
      <c r="J1120" s="84"/>
      <c r="K1120" s="84"/>
    </row>
    <row r="1121" spans="1:11" s="44" customFormat="1" x14ac:dyDescent="0.2">
      <c r="A1121" s="28"/>
      <c r="B1121" s="29"/>
      <c r="C1121" s="36"/>
      <c r="D1121" s="34"/>
      <c r="E1121" s="52"/>
      <c r="F1121" s="62"/>
      <c r="G1121" s="66"/>
      <c r="H1121" s="84"/>
      <c r="I1121" s="84"/>
      <c r="J1121" s="84"/>
      <c r="K1121" s="84"/>
    </row>
    <row r="1122" spans="1:11" s="23" customFormat="1" x14ac:dyDescent="0.2">
      <c r="A1122" s="28"/>
      <c r="B1122" s="29"/>
      <c r="C1122" s="36"/>
      <c r="D1122" s="34"/>
      <c r="E1122" s="52"/>
      <c r="F1122" s="62"/>
      <c r="G1122" s="66"/>
      <c r="H1122" s="84"/>
      <c r="I1122" s="84"/>
      <c r="J1122" s="84"/>
      <c r="K1122" s="84"/>
    </row>
    <row r="1123" spans="1:11" s="44" customFormat="1" x14ac:dyDescent="0.2">
      <c r="A1123" s="28"/>
      <c r="B1123" s="29"/>
      <c r="C1123" s="36"/>
      <c r="D1123" s="34"/>
      <c r="E1123" s="52"/>
      <c r="F1123" s="62"/>
      <c r="G1123" s="66"/>
      <c r="H1123" s="84"/>
      <c r="I1123" s="84"/>
      <c r="J1123" s="84"/>
      <c r="K1123" s="84"/>
    </row>
    <row r="1126" spans="1:11" s="23" customFormat="1" x14ac:dyDescent="0.2">
      <c r="A1126" s="28"/>
      <c r="B1126" s="29"/>
      <c r="C1126" s="36"/>
      <c r="D1126" s="34"/>
      <c r="E1126" s="52"/>
      <c r="F1126" s="62"/>
      <c r="G1126" s="66"/>
      <c r="H1126" s="84"/>
      <c r="I1126" s="84"/>
      <c r="J1126" s="84"/>
      <c r="K1126" s="84"/>
    </row>
    <row r="1127" spans="1:11" s="44" customFormat="1" x14ac:dyDescent="0.2">
      <c r="A1127" s="28"/>
      <c r="B1127" s="29"/>
      <c r="C1127" s="36"/>
      <c r="D1127" s="34"/>
      <c r="E1127" s="52"/>
      <c r="F1127" s="62"/>
      <c r="G1127" s="66"/>
      <c r="H1127" s="84"/>
      <c r="I1127" s="84"/>
      <c r="J1127" s="84"/>
      <c r="K1127" s="84"/>
    </row>
    <row r="1128" spans="1:11" s="23" customFormat="1" x14ac:dyDescent="0.2">
      <c r="A1128" s="28"/>
      <c r="B1128" s="29"/>
      <c r="C1128" s="36"/>
      <c r="D1128" s="34"/>
      <c r="E1128" s="52"/>
      <c r="F1128" s="62"/>
      <c r="G1128" s="66"/>
      <c r="H1128" s="84"/>
      <c r="I1128" s="84"/>
      <c r="J1128" s="84"/>
      <c r="K1128" s="84"/>
    </row>
    <row r="1129" spans="1:11" s="44" customFormat="1" x14ac:dyDescent="0.2">
      <c r="A1129" s="28"/>
      <c r="B1129" s="29"/>
      <c r="C1129" s="36"/>
      <c r="D1129" s="34"/>
      <c r="E1129" s="52"/>
      <c r="F1129" s="62"/>
      <c r="G1129" s="66"/>
      <c r="H1129" s="84"/>
      <c r="I1129" s="84"/>
      <c r="J1129" s="84"/>
      <c r="K1129" s="84"/>
    </row>
    <row r="1130" spans="1:11" s="44" customFormat="1" x14ac:dyDescent="0.2">
      <c r="A1130" s="28"/>
      <c r="B1130" s="29"/>
      <c r="C1130" s="36"/>
      <c r="D1130" s="34"/>
      <c r="E1130" s="52"/>
      <c r="F1130" s="62"/>
      <c r="G1130" s="66"/>
      <c r="H1130" s="84"/>
      <c r="I1130" s="84"/>
      <c r="J1130" s="84"/>
      <c r="K1130" s="84"/>
    </row>
    <row r="1131" spans="1:11" s="44" customFormat="1" x14ac:dyDescent="0.2">
      <c r="A1131" s="28"/>
      <c r="B1131" s="29"/>
      <c r="C1131" s="36"/>
      <c r="D1131" s="34"/>
      <c r="E1131" s="52"/>
      <c r="F1131" s="62"/>
      <c r="G1131" s="66"/>
      <c r="H1131" s="84"/>
      <c r="I1131" s="84"/>
      <c r="J1131" s="84"/>
      <c r="K1131" s="84"/>
    </row>
    <row r="1132" spans="1:11" s="44" customFormat="1" x14ac:dyDescent="0.2">
      <c r="A1132" s="28"/>
      <c r="B1132" s="29"/>
      <c r="C1132" s="36"/>
      <c r="D1132" s="34"/>
      <c r="E1132" s="52"/>
      <c r="F1132" s="62"/>
      <c r="G1132" s="66"/>
      <c r="H1132" s="84"/>
      <c r="I1132" s="84"/>
      <c r="J1132" s="84"/>
      <c r="K1132" s="84"/>
    </row>
    <row r="1133" spans="1:11" s="44" customFormat="1" x14ac:dyDescent="0.2">
      <c r="A1133" s="28"/>
      <c r="B1133" s="29"/>
      <c r="C1133" s="36"/>
      <c r="D1133" s="34"/>
      <c r="E1133" s="52"/>
      <c r="F1133" s="62"/>
      <c r="G1133" s="66"/>
      <c r="H1133" s="84"/>
      <c r="I1133" s="84"/>
      <c r="J1133" s="84"/>
      <c r="K1133" s="84"/>
    </row>
    <row r="1134" spans="1:11" s="44" customFormat="1" x14ac:dyDescent="0.2">
      <c r="A1134" s="28"/>
      <c r="B1134" s="29"/>
      <c r="C1134" s="36"/>
      <c r="D1134" s="34"/>
      <c r="E1134" s="52"/>
      <c r="F1134" s="62"/>
      <c r="G1134" s="66"/>
      <c r="H1134" s="84"/>
      <c r="I1134" s="84"/>
      <c r="J1134" s="84"/>
      <c r="K1134" s="84"/>
    </row>
    <row r="1135" spans="1:11" s="44" customFormat="1" x14ac:dyDescent="0.2">
      <c r="A1135" s="28"/>
      <c r="B1135" s="29"/>
      <c r="C1135" s="36"/>
      <c r="D1135" s="34"/>
      <c r="E1135" s="52"/>
      <c r="F1135" s="62"/>
      <c r="G1135" s="66"/>
      <c r="H1135" s="84"/>
      <c r="I1135" s="84"/>
      <c r="J1135" s="84"/>
      <c r="K1135" s="84"/>
    </row>
    <row r="1136" spans="1:11" s="44" customFormat="1" x14ac:dyDescent="0.2">
      <c r="A1136" s="28"/>
      <c r="B1136" s="29"/>
      <c r="C1136" s="36"/>
      <c r="D1136" s="34"/>
      <c r="E1136" s="52"/>
      <c r="F1136" s="62"/>
      <c r="G1136" s="66"/>
      <c r="H1136" s="84"/>
      <c r="I1136" s="84"/>
      <c r="J1136" s="84"/>
      <c r="K1136" s="84"/>
    </row>
    <row r="1137" spans="1:11" s="44" customFormat="1" x14ac:dyDescent="0.2">
      <c r="A1137" s="28"/>
      <c r="B1137" s="29"/>
      <c r="C1137" s="36"/>
      <c r="D1137" s="34"/>
      <c r="E1137" s="52"/>
      <c r="F1137" s="62"/>
      <c r="G1137" s="66"/>
      <c r="H1137" s="84"/>
      <c r="I1137" s="84"/>
      <c r="J1137" s="84"/>
      <c r="K1137" s="84"/>
    </row>
    <row r="1138" spans="1:11" s="44" customFormat="1" x14ac:dyDescent="0.2">
      <c r="A1138" s="28"/>
      <c r="B1138" s="29"/>
      <c r="C1138" s="36"/>
      <c r="D1138" s="34"/>
      <c r="E1138" s="52"/>
      <c r="F1138" s="62"/>
      <c r="G1138" s="66"/>
      <c r="H1138" s="84"/>
      <c r="I1138" s="84"/>
      <c r="J1138" s="84"/>
      <c r="K1138" s="84"/>
    </row>
    <row r="1139" spans="1:11" s="44" customFormat="1" x14ac:dyDescent="0.2">
      <c r="A1139" s="28"/>
      <c r="B1139" s="29"/>
      <c r="C1139" s="36"/>
      <c r="D1139" s="34"/>
      <c r="E1139" s="52"/>
      <c r="F1139" s="62"/>
      <c r="G1139" s="66"/>
      <c r="H1139" s="84"/>
      <c r="I1139" s="84"/>
      <c r="J1139" s="84"/>
      <c r="K1139" s="84"/>
    </row>
    <row r="1140" spans="1:11" s="44" customFormat="1" x14ac:dyDescent="0.2">
      <c r="A1140" s="28"/>
      <c r="B1140" s="29"/>
      <c r="C1140" s="36"/>
      <c r="D1140" s="34"/>
      <c r="E1140" s="52"/>
      <c r="F1140" s="62"/>
      <c r="G1140" s="66"/>
      <c r="H1140" s="84"/>
      <c r="I1140" s="84"/>
      <c r="J1140" s="84"/>
      <c r="K1140" s="84"/>
    </row>
    <row r="1141" spans="1:11" s="44" customFormat="1" x14ac:dyDescent="0.2">
      <c r="A1141" s="28"/>
      <c r="B1141" s="29"/>
      <c r="C1141" s="36"/>
      <c r="D1141" s="34"/>
      <c r="E1141" s="52"/>
      <c r="F1141" s="62"/>
      <c r="G1141" s="66"/>
      <c r="H1141" s="84"/>
      <c r="I1141" s="84"/>
      <c r="J1141" s="84"/>
      <c r="K1141" s="84"/>
    </row>
    <row r="1143" spans="1:11" s="23" customFormat="1" x14ac:dyDescent="0.2">
      <c r="A1143" s="28"/>
      <c r="B1143" s="29"/>
      <c r="C1143" s="36"/>
      <c r="D1143" s="34"/>
      <c r="E1143" s="52"/>
      <c r="F1143" s="62"/>
      <c r="G1143" s="66"/>
      <c r="H1143" s="84"/>
      <c r="I1143" s="84"/>
      <c r="J1143" s="84"/>
      <c r="K1143" s="84"/>
    </row>
    <row r="1144" spans="1:11" s="44" customFormat="1" x14ac:dyDescent="0.2">
      <c r="A1144" s="28"/>
      <c r="B1144" s="29"/>
      <c r="C1144" s="36"/>
      <c r="D1144" s="34"/>
      <c r="E1144" s="52"/>
      <c r="F1144" s="62"/>
      <c r="G1144" s="66"/>
      <c r="H1144" s="84"/>
      <c r="I1144" s="84"/>
      <c r="J1144" s="84"/>
      <c r="K1144" s="84"/>
    </row>
    <row r="1146" spans="1:11" s="23" customFormat="1" x14ac:dyDescent="0.2">
      <c r="A1146" s="28"/>
      <c r="B1146" s="29"/>
      <c r="C1146" s="36"/>
      <c r="D1146" s="34"/>
      <c r="E1146" s="52"/>
      <c r="F1146" s="62"/>
      <c r="G1146" s="66"/>
      <c r="H1146" s="84"/>
      <c r="I1146" s="84"/>
      <c r="J1146" s="84"/>
      <c r="K1146" s="84"/>
    </row>
    <row r="1148" spans="1:11" s="23" customFormat="1" x14ac:dyDescent="0.2">
      <c r="A1148" s="28"/>
      <c r="B1148" s="29"/>
      <c r="C1148" s="36"/>
      <c r="D1148" s="34"/>
      <c r="E1148" s="52"/>
      <c r="F1148" s="62"/>
      <c r="G1148" s="66"/>
      <c r="H1148" s="84"/>
      <c r="I1148" s="84"/>
      <c r="J1148" s="84"/>
      <c r="K1148" s="84"/>
    </row>
    <row r="1149" spans="1:11" s="44" customFormat="1" x14ac:dyDescent="0.2">
      <c r="A1149" s="28"/>
      <c r="B1149" s="29"/>
      <c r="C1149" s="36"/>
      <c r="D1149" s="34"/>
      <c r="E1149" s="52"/>
      <c r="F1149" s="62"/>
      <c r="G1149" s="66"/>
      <c r="H1149" s="84"/>
      <c r="I1149" s="84"/>
      <c r="J1149" s="84"/>
      <c r="K1149" s="84"/>
    </row>
    <row r="1150" spans="1:11" s="43" customFormat="1" x14ac:dyDescent="0.2">
      <c r="A1150" s="28"/>
      <c r="B1150" s="29"/>
      <c r="C1150" s="36"/>
      <c r="D1150" s="34"/>
      <c r="E1150" s="52"/>
      <c r="F1150" s="62"/>
      <c r="G1150" s="66"/>
      <c r="H1150" s="84"/>
      <c r="I1150" s="84"/>
      <c r="J1150" s="84"/>
      <c r="K1150" s="84"/>
    </row>
    <row r="1151" spans="1:11" s="44" customFormat="1" x14ac:dyDescent="0.2">
      <c r="A1151" s="28"/>
      <c r="B1151" s="29"/>
      <c r="C1151" s="36"/>
      <c r="D1151" s="34"/>
      <c r="E1151" s="52"/>
      <c r="F1151" s="62"/>
      <c r="G1151" s="66"/>
      <c r="H1151" s="84"/>
      <c r="I1151" s="84"/>
      <c r="J1151" s="84"/>
      <c r="K1151" s="84"/>
    </row>
    <row r="1152" spans="1:11" s="23" customFormat="1" x14ac:dyDescent="0.2">
      <c r="A1152" s="28"/>
      <c r="B1152" s="29"/>
      <c r="C1152" s="36"/>
      <c r="D1152" s="34"/>
      <c r="E1152" s="52"/>
      <c r="F1152" s="62"/>
      <c r="G1152" s="66"/>
      <c r="H1152" s="84"/>
      <c r="I1152" s="84"/>
      <c r="J1152" s="84"/>
      <c r="K1152" s="84"/>
    </row>
    <row r="1153" spans="1:11" s="44" customFormat="1" x14ac:dyDescent="0.2">
      <c r="A1153" s="28"/>
      <c r="B1153" s="29"/>
      <c r="C1153" s="36"/>
      <c r="D1153" s="34"/>
      <c r="E1153" s="52"/>
      <c r="F1153" s="62"/>
      <c r="G1153" s="66"/>
      <c r="H1153" s="84"/>
      <c r="I1153" s="84"/>
      <c r="J1153" s="84"/>
      <c r="K1153" s="84"/>
    </row>
    <row r="1155" spans="1:11" s="23" customFormat="1" x14ac:dyDescent="0.2">
      <c r="A1155" s="28"/>
      <c r="B1155" s="29"/>
      <c r="C1155" s="36"/>
      <c r="D1155" s="34"/>
      <c r="E1155" s="52"/>
      <c r="F1155" s="62"/>
      <c r="G1155" s="66"/>
      <c r="H1155" s="84"/>
      <c r="I1155" s="84"/>
      <c r="J1155" s="84"/>
      <c r="K1155" s="84"/>
    </row>
    <row r="1156" spans="1:11" s="44" customFormat="1" x14ac:dyDescent="0.2">
      <c r="A1156" s="28"/>
      <c r="B1156" s="29"/>
      <c r="C1156" s="36"/>
      <c r="D1156" s="34"/>
      <c r="E1156" s="52"/>
      <c r="F1156" s="62"/>
      <c r="G1156" s="66"/>
      <c r="H1156" s="84"/>
      <c r="I1156" s="84"/>
      <c r="J1156" s="84"/>
      <c r="K1156" s="84"/>
    </row>
    <row r="1157" spans="1:11" s="44" customFormat="1" x14ac:dyDescent="0.2">
      <c r="A1157" s="28"/>
      <c r="B1157" s="29"/>
      <c r="C1157" s="36"/>
      <c r="D1157" s="34"/>
      <c r="E1157" s="52"/>
      <c r="F1157" s="62"/>
      <c r="G1157" s="66"/>
      <c r="H1157" s="84"/>
      <c r="I1157" s="84"/>
      <c r="J1157" s="84"/>
      <c r="K1157" s="84"/>
    </row>
    <row r="1158" spans="1:11" s="23" customFormat="1" x14ac:dyDescent="0.2">
      <c r="A1158" s="28"/>
      <c r="B1158" s="29"/>
      <c r="C1158" s="36"/>
      <c r="D1158" s="34"/>
      <c r="E1158" s="52"/>
      <c r="F1158" s="62"/>
      <c r="G1158" s="66"/>
      <c r="H1158" s="84"/>
      <c r="I1158" s="84"/>
      <c r="J1158" s="84"/>
      <c r="K1158" s="84"/>
    </row>
    <row r="1159" spans="1:11" s="44" customFormat="1" x14ac:dyDescent="0.2">
      <c r="A1159" s="28"/>
      <c r="B1159" s="29"/>
      <c r="C1159" s="36"/>
      <c r="D1159" s="34"/>
      <c r="E1159" s="52"/>
      <c r="F1159" s="62"/>
      <c r="G1159" s="66"/>
      <c r="H1159" s="84"/>
      <c r="I1159" s="84"/>
      <c r="J1159" s="84"/>
      <c r="K1159" s="84"/>
    </row>
    <row r="1160" spans="1:11" s="44" customFormat="1" x14ac:dyDescent="0.2">
      <c r="A1160" s="28"/>
      <c r="B1160" s="29"/>
      <c r="C1160" s="36"/>
      <c r="D1160" s="34"/>
      <c r="E1160" s="52"/>
      <c r="F1160" s="62"/>
      <c r="G1160" s="66"/>
      <c r="H1160" s="84"/>
      <c r="I1160" s="84"/>
      <c r="J1160" s="84"/>
      <c r="K1160" s="84"/>
    </row>
    <row r="1161" spans="1:11" s="23" customFormat="1" x14ac:dyDescent="0.2">
      <c r="A1161" s="28"/>
      <c r="B1161" s="29"/>
      <c r="C1161" s="36"/>
      <c r="D1161" s="34"/>
      <c r="E1161" s="52"/>
      <c r="F1161" s="62"/>
      <c r="G1161" s="66"/>
      <c r="H1161" s="84"/>
      <c r="I1161" s="84"/>
      <c r="J1161" s="84"/>
      <c r="K1161" s="84"/>
    </row>
    <row r="1163" spans="1:11" s="23" customFormat="1" x14ac:dyDescent="0.2">
      <c r="A1163" s="28"/>
      <c r="B1163" s="29"/>
      <c r="C1163" s="36"/>
      <c r="D1163" s="34"/>
      <c r="E1163" s="52"/>
      <c r="F1163" s="62"/>
      <c r="G1163" s="66"/>
      <c r="H1163" s="84"/>
      <c r="I1163" s="84"/>
      <c r="J1163" s="84"/>
      <c r="K1163" s="84"/>
    </row>
    <row r="1165" spans="1:11" s="23" customFormat="1" x14ac:dyDescent="0.2">
      <c r="A1165" s="28"/>
      <c r="B1165" s="29"/>
      <c r="C1165" s="36"/>
      <c r="D1165" s="34"/>
      <c r="E1165" s="52"/>
      <c r="F1165" s="62"/>
      <c r="G1165" s="66"/>
      <c r="H1165" s="84"/>
      <c r="I1165" s="84"/>
      <c r="J1165" s="84"/>
      <c r="K1165" s="84"/>
    </row>
    <row r="1166" spans="1:11" s="44" customFormat="1" x14ac:dyDescent="0.2">
      <c r="A1166" s="28"/>
      <c r="B1166" s="29"/>
      <c r="C1166" s="36"/>
      <c r="D1166" s="34"/>
      <c r="E1166" s="52"/>
      <c r="F1166" s="62"/>
      <c r="G1166" s="66"/>
      <c r="H1166" s="84"/>
      <c r="I1166" s="84"/>
      <c r="J1166" s="84"/>
      <c r="K1166" s="84"/>
    </row>
    <row r="1168" spans="1:11" s="23" customFormat="1" x14ac:dyDescent="0.2">
      <c r="A1168" s="28"/>
      <c r="B1168" s="29"/>
      <c r="C1168" s="36"/>
      <c r="D1168" s="34"/>
      <c r="E1168" s="52"/>
      <c r="F1168" s="62"/>
      <c r="G1168" s="66"/>
      <c r="H1168" s="84"/>
      <c r="I1168" s="84"/>
      <c r="J1168" s="84"/>
      <c r="K1168" s="84"/>
    </row>
    <row r="1169" spans="1:11" s="44" customFormat="1" x14ac:dyDescent="0.2">
      <c r="A1169" s="28"/>
      <c r="B1169" s="29"/>
      <c r="C1169" s="36"/>
      <c r="D1169" s="34"/>
      <c r="E1169" s="52"/>
      <c r="F1169" s="62"/>
      <c r="G1169" s="66"/>
      <c r="H1169" s="84"/>
      <c r="I1169" s="84"/>
      <c r="J1169" s="84"/>
      <c r="K1169" s="84"/>
    </row>
    <row r="1170" spans="1:11" s="44" customFormat="1" x14ac:dyDescent="0.2">
      <c r="A1170" s="28"/>
      <c r="B1170" s="29"/>
      <c r="C1170" s="36"/>
      <c r="D1170" s="34"/>
      <c r="E1170" s="52"/>
      <c r="F1170" s="62"/>
      <c r="G1170" s="66"/>
      <c r="H1170" s="84"/>
      <c r="I1170" s="84"/>
      <c r="J1170" s="84"/>
      <c r="K1170" s="84"/>
    </row>
    <row r="1171" spans="1:11" s="44" customFormat="1" x14ac:dyDescent="0.2">
      <c r="A1171" s="28"/>
      <c r="B1171" s="29"/>
      <c r="C1171" s="36"/>
      <c r="D1171" s="34"/>
      <c r="E1171" s="52"/>
      <c r="F1171" s="62"/>
      <c r="G1171" s="66"/>
      <c r="H1171" s="84"/>
      <c r="I1171" s="84"/>
      <c r="J1171" s="84"/>
      <c r="K1171" s="84"/>
    </row>
    <row r="1172" spans="1:11" s="23" customFormat="1" x14ac:dyDescent="0.2">
      <c r="A1172" s="28"/>
      <c r="B1172" s="29"/>
      <c r="C1172" s="36"/>
      <c r="D1172" s="34"/>
      <c r="E1172" s="52"/>
      <c r="F1172" s="62"/>
      <c r="G1172" s="66"/>
      <c r="H1172" s="84"/>
      <c r="I1172" s="84"/>
      <c r="J1172" s="84"/>
      <c r="K1172" s="84"/>
    </row>
    <row r="1173" spans="1:11" s="44" customFormat="1" x14ac:dyDescent="0.2">
      <c r="A1173" s="28"/>
      <c r="B1173" s="29"/>
      <c r="C1173" s="36"/>
      <c r="D1173" s="34"/>
      <c r="E1173" s="52"/>
      <c r="F1173" s="62"/>
      <c r="G1173" s="66"/>
      <c r="H1173" s="84"/>
      <c r="I1173" s="84"/>
      <c r="J1173" s="84"/>
      <c r="K1173" s="84"/>
    </row>
    <row r="1174" spans="1:11" s="44" customFormat="1" x14ac:dyDescent="0.2">
      <c r="A1174" s="28"/>
      <c r="B1174" s="29"/>
      <c r="C1174" s="36"/>
      <c r="D1174" s="34"/>
      <c r="E1174" s="52"/>
      <c r="F1174" s="62"/>
      <c r="G1174" s="66"/>
      <c r="H1174" s="84"/>
      <c r="I1174" s="84"/>
      <c r="J1174" s="84"/>
      <c r="K1174" s="84"/>
    </row>
    <row r="1175" spans="1:11" s="23" customFormat="1" x14ac:dyDescent="0.2">
      <c r="A1175" s="28"/>
      <c r="B1175" s="29"/>
      <c r="C1175" s="36"/>
      <c r="D1175" s="34"/>
      <c r="E1175" s="52"/>
      <c r="F1175" s="62"/>
      <c r="G1175" s="66"/>
      <c r="H1175" s="84"/>
      <c r="I1175" s="84"/>
      <c r="J1175" s="84"/>
      <c r="K1175" s="84"/>
    </row>
    <row r="1176" spans="1:11" s="44" customFormat="1" x14ac:dyDescent="0.2">
      <c r="A1176" s="28"/>
      <c r="B1176" s="29"/>
      <c r="C1176" s="36"/>
      <c r="D1176" s="34"/>
      <c r="E1176" s="52"/>
      <c r="F1176" s="62"/>
      <c r="G1176" s="66"/>
      <c r="H1176" s="84"/>
      <c r="I1176" s="84"/>
      <c r="J1176" s="84"/>
      <c r="K1176" s="84"/>
    </row>
    <row r="1177" spans="1:11" s="44" customFormat="1" x14ac:dyDescent="0.2">
      <c r="A1177" s="28"/>
      <c r="B1177" s="29"/>
      <c r="C1177" s="36"/>
      <c r="D1177" s="34"/>
      <c r="E1177" s="52"/>
      <c r="F1177" s="62"/>
      <c r="G1177" s="66"/>
      <c r="H1177" s="84"/>
      <c r="I1177" s="84"/>
      <c r="J1177" s="84"/>
      <c r="K1177" s="84"/>
    </row>
    <row r="1178" spans="1:11" s="23" customFormat="1" x14ac:dyDescent="0.2">
      <c r="A1178" s="28"/>
      <c r="B1178" s="29"/>
      <c r="C1178" s="36"/>
      <c r="D1178" s="34"/>
      <c r="E1178" s="52"/>
      <c r="F1178" s="62"/>
      <c r="G1178" s="66"/>
      <c r="H1178" s="84"/>
      <c r="I1178" s="84"/>
      <c r="J1178" s="84"/>
      <c r="K1178" s="84"/>
    </row>
    <row r="1179" spans="1:11" s="23" customFormat="1" x14ac:dyDescent="0.2">
      <c r="A1179" s="28"/>
      <c r="B1179" s="29"/>
      <c r="C1179" s="36"/>
      <c r="D1179" s="34"/>
      <c r="E1179" s="52"/>
      <c r="F1179" s="62"/>
      <c r="G1179" s="66"/>
      <c r="H1179" s="84"/>
      <c r="I1179" s="84"/>
      <c r="J1179" s="84"/>
      <c r="K1179" s="84"/>
    </row>
    <row r="1180" spans="1:11" s="43" customFormat="1" x14ac:dyDescent="0.2">
      <c r="A1180" s="28"/>
      <c r="B1180" s="29"/>
      <c r="C1180" s="36"/>
      <c r="D1180" s="34"/>
      <c r="E1180" s="52"/>
      <c r="F1180" s="62"/>
      <c r="G1180" s="66"/>
      <c r="H1180" s="84"/>
      <c r="I1180" s="84"/>
      <c r="J1180" s="84"/>
      <c r="K1180" s="84"/>
    </row>
    <row r="1181" spans="1:11" s="23" customFormat="1" x14ac:dyDescent="0.2">
      <c r="A1181" s="28"/>
      <c r="B1181" s="29"/>
      <c r="C1181" s="36"/>
      <c r="D1181" s="34"/>
      <c r="E1181" s="52"/>
      <c r="F1181" s="62"/>
      <c r="G1181" s="66"/>
      <c r="H1181" s="84"/>
      <c r="I1181" s="84"/>
      <c r="J1181" s="84"/>
      <c r="K1181" s="84"/>
    </row>
    <row r="1182" spans="1:11" s="43" customFormat="1" x14ac:dyDescent="0.2">
      <c r="A1182" s="28"/>
      <c r="B1182" s="29"/>
      <c r="C1182" s="36"/>
      <c r="D1182" s="34"/>
      <c r="E1182" s="52"/>
      <c r="F1182" s="62"/>
      <c r="G1182" s="66"/>
      <c r="H1182" s="84"/>
      <c r="I1182" s="84"/>
      <c r="J1182" s="84"/>
      <c r="K1182" s="84"/>
    </row>
    <row r="1184" spans="1:11" s="23" customFormat="1" x14ac:dyDescent="0.2">
      <c r="A1184" s="28"/>
      <c r="B1184" s="29"/>
      <c r="C1184" s="36"/>
      <c r="D1184" s="34"/>
      <c r="E1184" s="52"/>
      <c r="F1184" s="62"/>
      <c r="G1184" s="66"/>
      <c r="H1184" s="84"/>
      <c r="I1184" s="84"/>
      <c r="J1184" s="84"/>
      <c r="K1184" s="84"/>
    </row>
    <row r="1186" spans="1:11" s="44" customFormat="1" x14ac:dyDescent="0.2">
      <c r="A1186" s="28"/>
      <c r="B1186" s="29"/>
      <c r="C1186" s="36"/>
      <c r="D1186" s="34"/>
      <c r="E1186" s="52"/>
      <c r="F1186" s="62"/>
      <c r="G1186" s="66"/>
      <c r="H1186" s="84"/>
      <c r="I1186" s="84"/>
      <c r="J1186" s="84"/>
      <c r="K1186" s="84"/>
    </row>
    <row r="1187" spans="1:11" s="44" customFormat="1" x14ac:dyDescent="0.2">
      <c r="A1187" s="28"/>
      <c r="B1187" s="29"/>
      <c r="C1187" s="36"/>
      <c r="D1187" s="34"/>
      <c r="E1187" s="52"/>
      <c r="F1187" s="62"/>
      <c r="G1187" s="66"/>
      <c r="H1187" s="84"/>
      <c r="I1187" s="84"/>
      <c r="J1187" s="84"/>
      <c r="K1187" s="84"/>
    </row>
    <row r="1188" spans="1:11" s="23" customFormat="1" x14ac:dyDescent="0.2">
      <c r="A1188" s="28"/>
      <c r="B1188" s="29"/>
      <c r="C1188" s="36"/>
      <c r="D1188" s="34"/>
      <c r="E1188" s="52"/>
      <c r="F1188" s="62"/>
      <c r="G1188" s="66"/>
      <c r="H1188" s="84"/>
      <c r="I1188" s="84"/>
      <c r="J1188" s="84"/>
      <c r="K1188" s="84"/>
    </row>
    <row r="1189" spans="1:11" s="44" customFormat="1" x14ac:dyDescent="0.2">
      <c r="A1189" s="28"/>
      <c r="B1189" s="29"/>
      <c r="C1189" s="36"/>
      <c r="D1189" s="34"/>
      <c r="E1189" s="52"/>
      <c r="F1189" s="62"/>
      <c r="G1189" s="66"/>
      <c r="H1189" s="84"/>
      <c r="I1189" s="84"/>
      <c r="J1189" s="84"/>
      <c r="K1189" s="84"/>
    </row>
    <row r="1190" spans="1:11" s="44" customFormat="1" x14ac:dyDescent="0.2">
      <c r="A1190" s="28"/>
      <c r="B1190" s="29"/>
      <c r="C1190" s="36"/>
      <c r="D1190" s="34"/>
      <c r="E1190" s="52"/>
      <c r="F1190" s="62"/>
      <c r="G1190" s="66"/>
      <c r="H1190" s="84"/>
      <c r="I1190" s="84"/>
      <c r="J1190" s="84"/>
      <c r="K1190" s="84"/>
    </row>
    <row r="1191" spans="1:11" s="23" customFormat="1" x14ac:dyDescent="0.2">
      <c r="A1191" s="28"/>
      <c r="B1191" s="29"/>
      <c r="C1191" s="36"/>
      <c r="D1191" s="34"/>
      <c r="E1191" s="52"/>
      <c r="F1191" s="62"/>
      <c r="G1191" s="66"/>
      <c r="H1191" s="84"/>
      <c r="I1191" s="84"/>
      <c r="J1191" s="84"/>
      <c r="K1191" s="84"/>
    </row>
    <row r="1192" spans="1:11" s="44" customFormat="1" x14ac:dyDescent="0.2">
      <c r="A1192" s="28"/>
      <c r="B1192" s="29"/>
      <c r="C1192" s="36"/>
      <c r="D1192" s="34"/>
      <c r="E1192" s="52"/>
      <c r="F1192" s="62"/>
      <c r="G1192" s="66"/>
      <c r="H1192" s="84"/>
      <c r="I1192" s="84"/>
      <c r="J1192" s="84"/>
      <c r="K1192" s="84"/>
    </row>
    <row r="1193" spans="1:11" s="44" customFormat="1" x14ac:dyDescent="0.2">
      <c r="A1193" s="28"/>
      <c r="B1193" s="29"/>
      <c r="C1193" s="36"/>
      <c r="D1193" s="34"/>
      <c r="E1193" s="52"/>
      <c r="F1193" s="62"/>
      <c r="G1193" s="66"/>
      <c r="H1193" s="84"/>
      <c r="I1193" s="84"/>
      <c r="J1193" s="84"/>
      <c r="K1193" s="84"/>
    </row>
    <row r="1194" spans="1:11" s="23" customFormat="1" x14ac:dyDescent="0.2">
      <c r="A1194" s="28"/>
      <c r="B1194" s="29"/>
      <c r="C1194" s="36"/>
      <c r="D1194" s="34"/>
      <c r="E1194" s="52"/>
      <c r="F1194" s="62"/>
      <c r="G1194" s="66"/>
      <c r="H1194" s="84"/>
      <c r="I1194" s="84"/>
      <c r="J1194" s="84"/>
      <c r="K1194" s="84"/>
    </row>
    <row r="1195" spans="1:11" s="23" customFormat="1" x14ac:dyDescent="0.2">
      <c r="A1195" s="28"/>
      <c r="B1195" s="29"/>
      <c r="C1195" s="36"/>
      <c r="D1195" s="34"/>
      <c r="E1195" s="52"/>
      <c r="F1195" s="62"/>
      <c r="G1195" s="66"/>
      <c r="H1195" s="84"/>
      <c r="I1195" s="84"/>
      <c r="J1195" s="84"/>
      <c r="K1195" s="84"/>
    </row>
    <row r="1196" spans="1:11" s="43" customFormat="1" x14ac:dyDescent="0.2">
      <c r="A1196" s="28"/>
      <c r="B1196" s="29"/>
      <c r="C1196" s="36"/>
      <c r="D1196" s="34"/>
      <c r="E1196" s="52"/>
      <c r="F1196" s="62"/>
      <c r="G1196" s="66"/>
      <c r="H1196" s="84"/>
      <c r="I1196" s="84"/>
      <c r="J1196" s="84"/>
      <c r="K1196" s="84"/>
    </row>
    <row r="1197" spans="1:11" s="23" customFormat="1" x14ac:dyDescent="0.2">
      <c r="A1197" s="28"/>
      <c r="B1197" s="29"/>
      <c r="C1197" s="36"/>
      <c r="D1197" s="34"/>
      <c r="E1197" s="52"/>
      <c r="F1197" s="62"/>
      <c r="G1197" s="66"/>
      <c r="H1197" s="84"/>
      <c r="I1197" s="84"/>
      <c r="J1197" s="84"/>
      <c r="K1197" s="84"/>
    </row>
    <row r="1198" spans="1:11" s="43" customFormat="1" x14ac:dyDescent="0.2">
      <c r="A1198" s="28"/>
      <c r="B1198" s="29"/>
      <c r="C1198" s="36"/>
      <c r="D1198" s="34"/>
      <c r="E1198" s="52"/>
      <c r="F1198" s="62"/>
      <c r="G1198" s="66"/>
      <c r="H1198" s="84"/>
      <c r="I1198" s="84"/>
      <c r="J1198" s="84"/>
      <c r="K1198" s="84"/>
    </row>
    <row r="1199" spans="1:11" s="23" customFormat="1" x14ac:dyDescent="0.2">
      <c r="A1199" s="28"/>
      <c r="B1199" s="29"/>
      <c r="C1199" s="36"/>
      <c r="D1199" s="34"/>
      <c r="E1199" s="52"/>
      <c r="F1199" s="62"/>
      <c r="G1199" s="66"/>
      <c r="H1199" s="84"/>
      <c r="I1199" s="84"/>
      <c r="J1199" s="84"/>
      <c r="K1199" s="84"/>
    </row>
    <row r="1201" spans="1:11" s="23" customFormat="1" x14ac:dyDescent="0.2">
      <c r="A1201" s="28"/>
      <c r="B1201" s="29"/>
      <c r="C1201" s="36"/>
      <c r="D1201" s="34"/>
      <c r="E1201" s="52"/>
      <c r="F1201" s="62"/>
      <c r="G1201" s="66"/>
      <c r="H1201" s="84"/>
      <c r="I1201" s="84"/>
      <c r="J1201" s="84"/>
      <c r="K1201" s="84"/>
    </row>
    <row r="1202" spans="1:11" s="44" customFormat="1" x14ac:dyDescent="0.2">
      <c r="A1202" s="28"/>
      <c r="B1202" s="29"/>
      <c r="C1202" s="36"/>
      <c r="D1202" s="34"/>
      <c r="E1202" s="52"/>
      <c r="F1202" s="62"/>
      <c r="G1202" s="66"/>
      <c r="H1202" s="84"/>
      <c r="I1202" s="84"/>
      <c r="J1202" s="84"/>
      <c r="K1202" s="84"/>
    </row>
    <row r="1203" spans="1:11" s="44" customFormat="1" x14ac:dyDescent="0.2">
      <c r="A1203" s="28"/>
      <c r="B1203" s="29"/>
      <c r="C1203" s="36"/>
      <c r="D1203" s="34"/>
      <c r="E1203" s="52"/>
      <c r="F1203" s="62"/>
      <c r="G1203" s="66"/>
      <c r="H1203" s="84"/>
      <c r="I1203" s="84"/>
      <c r="J1203" s="84"/>
      <c r="K1203" s="84"/>
    </row>
    <row r="1204" spans="1:11" s="44" customFormat="1" x14ac:dyDescent="0.2">
      <c r="A1204" s="28"/>
      <c r="B1204" s="29"/>
      <c r="C1204" s="36"/>
      <c r="D1204" s="34"/>
      <c r="E1204" s="52"/>
      <c r="F1204" s="62"/>
      <c r="G1204" s="66"/>
      <c r="H1204" s="84"/>
      <c r="I1204" s="84"/>
      <c r="J1204" s="84"/>
      <c r="K1204" s="84"/>
    </row>
    <row r="1205" spans="1:11" s="23" customFormat="1" x14ac:dyDescent="0.2">
      <c r="A1205" s="28"/>
      <c r="B1205" s="29"/>
      <c r="C1205" s="36"/>
      <c r="D1205" s="34"/>
      <c r="E1205" s="52"/>
      <c r="F1205" s="62"/>
      <c r="G1205" s="66"/>
      <c r="H1205" s="84"/>
      <c r="I1205" s="84"/>
      <c r="J1205" s="84"/>
      <c r="K1205" s="84"/>
    </row>
    <row r="1206" spans="1:11" s="44" customFormat="1" x14ac:dyDescent="0.2">
      <c r="A1206" s="28"/>
      <c r="B1206" s="29"/>
      <c r="C1206" s="36"/>
      <c r="D1206" s="34"/>
      <c r="E1206" s="52"/>
      <c r="F1206" s="62"/>
      <c r="G1206" s="66"/>
      <c r="H1206" s="84"/>
      <c r="I1206" s="84"/>
      <c r="J1206" s="84"/>
      <c r="K1206" s="84"/>
    </row>
    <row r="1207" spans="1:11" s="44" customFormat="1" x14ac:dyDescent="0.2">
      <c r="A1207" s="28"/>
      <c r="B1207" s="29"/>
      <c r="C1207" s="36"/>
      <c r="D1207" s="34"/>
      <c r="E1207" s="52"/>
      <c r="F1207" s="62"/>
      <c r="G1207" s="66"/>
      <c r="H1207" s="84"/>
      <c r="I1207" s="84"/>
      <c r="J1207" s="84"/>
      <c r="K1207" s="84"/>
    </row>
    <row r="1208" spans="1:11" s="23" customFormat="1" x14ac:dyDescent="0.2">
      <c r="A1208" s="28"/>
      <c r="B1208" s="29"/>
      <c r="C1208" s="36"/>
      <c r="D1208" s="34"/>
      <c r="E1208" s="52"/>
      <c r="F1208" s="62"/>
      <c r="G1208" s="66"/>
      <c r="H1208" s="84"/>
      <c r="I1208" s="84"/>
      <c r="J1208" s="84"/>
      <c r="K1208" s="84"/>
    </row>
    <row r="1209" spans="1:11" s="44" customFormat="1" x14ac:dyDescent="0.2">
      <c r="A1209" s="28"/>
      <c r="B1209" s="29"/>
      <c r="C1209" s="36"/>
      <c r="D1209" s="34"/>
      <c r="E1209" s="52"/>
      <c r="F1209" s="62"/>
      <c r="G1209" s="66"/>
      <c r="H1209" s="84"/>
      <c r="I1209" s="84"/>
      <c r="J1209" s="84"/>
      <c r="K1209" s="84"/>
    </row>
    <row r="1210" spans="1:11" s="44" customFormat="1" x14ac:dyDescent="0.2">
      <c r="A1210" s="28"/>
      <c r="B1210" s="29"/>
      <c r="C1210" s="36"/>
      <c r="D1210" s="34"/>
      <c r="E1210" s="52"/>
      <c r="F1210" s="62"/>
      <c r="G1210" s="66"/>
      <c r="H1210" s="84"/>
      <c r="I1210" s="84"/>
      <c r="J1210" s="84"/>
      <c r="K1210" s="84"/>
    </row>
    <row r="1211" spans="1:11" s="23" customFormat="1" x14ac:dyDescent="0.2">
      <c r="A1211" s="28"/>
      <c r="B1211" s="29"/>
      <c r="C1211" s="36"/>
      <c r="D1211" s="34"/>
      <c r="E1211" s="52"/>
      <c r="F1211" s="62"/>
      <c r="G1211" s="66"/>
      <c r="H1211" s="84"/>
      <c r="I1211" s="84"/>
      <c r="J1211" s="84"/>
      <c r="K1211" s="84"/>
    </row>
    <row r="1212" spans="1:11" s="23" customFormat="1" x14ac:dyDescent="0.2">
      <c r="A1212" s="28"/>
      <c r="B1212" s="29"/>
      <c r="C1212" s="36"/>
      <c r="D1212" s="34"/>
      <c r="E1212" s="52"/>
      <c r="F1212" s="62"/>
      <c r="G1212" s="66"/>
      <c r="H1212" s="84"/>
      <c r="I1212" s="84"/>
      <c r="J1212" s="84"/>
      <c r="K1212" s="84"/>
    </row>
    <row r="1213" spans="1:11" s="43" customFormat="1" x14ac:dyDescent="0.2">
      <c r="A1213" s="28"/>
      <c r="B1213" s="29"/>
      <c r="C1213" s="36"/>
      <c r="D1213" s="34"/>
      <c r="E1213" s="52"/>
      <c r="F1213" s="62"/>
      <c r="G1213" s="66"/>
      <c r="H1213" s="84"/>
      <c r="I1213" s="84"/>
      <c r="J1213" s="84"/>
      <c r="K1213" s="84"/>
    </row>
    <row r="1214" spans="1:11" s="23" customFormat="1" x14ac:dyDescent="0.2">
      <c r="A1214" s="28"/>
      <c r="B1214" s="29"/>
      <c r="C1214" s="36"/>
      <c r="D1214" s="34"/>
      <c r="E1214" s="52"/>
      <c r="F1214" s="62"/>
      <c r="G1214" s="66"/>
      <c r="H1214" s="84"/>
      <c r="I1214" s="84"/>
      <c r="J1214" s="84"/>
      <c r="K1214" s="84"/>
    </row>
    <row r="1215" spans="1:11" s="43" customFormat="1" x14ac:dyDescent="0.2">
      <c r="A1215" s="28"/>
      <c r="B1215" s="29"/>
      <c r="C1215" s="36"/>
      <c r="D1215" s="34"/>
      <c r="E1215" s="52"/>
      <c r="F1215" s="62"/>
      <c r="G1215" s="66"/>
      <c r="H1215" s="84"/>
      <c r="I1215" s="84"/>
      <c r="J1215" s="84"/>
      <c r="K1215" s="84"/>
    </row>
    <row r="1217" spans="1:11" s="23" customFormat="1" x14ac:dyDescent="0.2">
      <c r="A1217" s="28"/>
      <c r="B1217" s="29"/>
      <c r="C1217" s="36"/>
      <c r="D1217" s="34"/>
      <c r="E1217" s="52"/>
      <c r="F1217" s="62"/>
      <c r="G1217" s="66"/>
      <c r="H1217" s="84"/>
      <c r="I1217" s="84"/>
      <c r="J1217" s="84"/>
      <c r="K1217" s="84"/>
    </row>
    <row r="1219" spans="1:11" s="23" customFormat="1" x14ac:dyDescent="0.2">
      <c r="A1219" s="28"/>
      <c r="B1219" s="29"/>
      <c r="C1219" s="36"/>
      <c r="D1219" s="34"/>
      <c r="E1219" s="52"/>
      <c r="F1219" s="62"/>
      <c r="G1219" s="66"/>
      <c r="H1219" s="84"/>
      <c r="I1219" s="84"/>
      <c r="J1219" s="84"/>
      <c r="K1219" s="84"/>
    </row>
    <row r="1220" spans="1:11" s="23" customFormat="1" x14ac:dyDescent="0.2">
      <c r="A1220" s="28"/>
      <c r="B1220" s="29"/>
      <c r="C1220" s="36"/>
      <c r="D1220" s="34"/>
      <c r="E1220" s="52"/>
      <c r="F1220" s="62"/>
      <c r="G1220" s="66"/>
      <c r="H1220" s="84"/>
      <c r="I1220" s="84"/>
      <c r="J1220" s="84"/>
      <c r="K1220" s="84"/>
    </row>
    <row r="1221" spans="1:11" s="44" customFormat="1" x14ac:dyDescent="0.2">
      <c r="A1221" s="28"/>
      <c r="B1221" s="29"/>
      <c r="C1221" s="36"/>
      <c r="D1221" s="34"/>
      <c r="E1221" s="52"/>
      <c r="F1221" s="62"/>
      <c r="G1221" s="66"/>
      <c r="H1221" s="84"/>
      <c r="I1221" s="84"/>
      <c r="J1221" s="84"/>
      <c r="K1221" s="84"/>
    </row>
    <row r="1223" spans="1:11" s="23" customFormat="1" x14ac:dyDescent="0.2">
      <c r="A1223" s="28"/>
      <c r="B1223" s="29"/>
      <c r="C1223" s="36"/>
      <c r="D1223" s="34"/>
      <c r="E1223" s="52"/>
      <c r="F1223" s="62"/>
      <c r="G1223" s="66"/>
      <c r="H1223" s="84"/>
      <c r="I1223" s="84"/>
      <c r="J1223" s="84"/>
      <c r="K1223" s="84"/>
    </row>
    <row r="1224" spans="1:11" s="44" customFormat="1" x14ac:dyDescent="0.2">
      <c r="A1224" s="28"/>
      <c r="B1224" s="29"/>
      <c r="C1224" s="36"/>
      <c r="D1224" s="34"/>
      <c r="E1224" s="52"/>
      <c r="F1224" s="62"/>
      <c r="G1224" s="66"/>
      <c r="H1224" s="84"/>
      <c r="I1224" s="84"/>
      <c r="J1224" s="84"/>
      <c r="K1224" s="84"/>
    </row>
    <row r="1225" spans="1:11" s="44" customFormat="1" x14ac:dyDescent="0.2">
      <c r="A1225" s="28"/>
      <c r="B1225" s="29"/>
      <c r="C1225" s="36"/>
      <c r="D1225" s="34"/>
      <c r="E1225" s="52"/>
      <c r="F1225" s="62"/>
      <c r="G1225" s="66"/>
      <c r="H1225" s="84"/>
      <c r="I1225" s="84"/>
      <c r="J1225" s="84"/>
      <c r="K1225" s="84"/>
    </row>
    <row r="1226" spans="1:11" s="23" customFormat="1" x14ac:dyDescent="0.2">
      <c r="A1226" s="28"/>
      <c r="B1226" s="29"/>
      <c r="C1226" s="36"/>
      <c r="D1226" s="34"/>
      <c r="E1226" s="52"/>
      <c r="F1226" s="62"/>
      <c r="G1226" s="66"/>
      <c r="H1226" s="84"/>
      <c r="I1226" s="84"/>
      <c r="J1226" s="84"/>
      <c r="K1226" s="84"/>
    </row>
    <row r="1227" spans="1:11" s="44" customFormat="1" x14ac:dyDescent="0.2">
      <c r="A1227" s="28"/>
      <c r="B1227" s="29"/>
      <c r="C1227" s="36"/>
      <c r="D1227" s="34"/>
      <c r="E1227" s="52"/>
      <c r="F1227" s="62"/>
      <c r="G1227" s="66"/>
      <c r="H1227" s="84"/>
      <c r="I1227" s="84"/>
      <c r="J1227" s="84"/>
      <c r="K1227" s="84"/>
    </row>
    <row r="1228" spans="1:11" s="44" customFormat="1" x14ac:dyDescent="0.2">
      <c r="A1228" s="28"/>
      <c r="B1228" s="29"/>
      <c r="C1228" s="36"/>
      <c r="D1228" s="34"/>
      <c r="E1228" s="52"/>
      <c r="F1228" s="62"/>
      <c r="G1228" s="66"/>
      <c r="H1228" s="84"/>
      <c r="I1228" s="84"/>
      <c r="J1228" s="84"/>
      <c r="K1228" s="84"/>
    </row>
    <row r="1229" spans="1:11" s="23" customFormat="1" x14ac:dyDescent="0.2">
      <c r="A1229" s="28"/>
      <c r="B1229" s="29"/>
      <c r="C1229" s="36"/>
      <c r="D1229" s="34"/>
      <c r="E1229" s="52"/>
      <c r="F1229" s="62"/>
      <c r="G1229" s="66"/>
      <c r="H1229" s="84"/>
      <c r="I1229" s="84"/>
      <c r="J1229" s="84"/>
      <c r="K1229" s="84"/>
    </row>
    <row r="1230" spans="1:11" s="44" customFormat="1" x14ac:dyDescent="0.2">
      <c r="A1230" s="28"/>
      <c r="B1230" s="29"/>
      <c r="C1230" s="36"/>
      <c r="D1230" s="34"/>
      <c r="E1230" s="52"/>
      <c r="F1230" s="62"/>
      <c r="G1230" s="66"/>
      <c r="H1230" s="84"/>
      <c r="I1230" s="84"/>
      <c r="J1230" s="84"/>
      <c r="K1230" s="84"/>
    </row>
    <row r="1231" spans="1:11" s="44" customFormat="1" x14ac:dyDescent="0.2">
      <c r="A1231" s="28"/>
      <c r="B1231" s="29"/>
      <c r="C1231" s="36"/>
      <c r="D1231" s="34"/>
      <c r="E1231" s="52"/>
      <c r="F1231" s="62"/>
      <c r="G1231" s="66"/>
      <c r="H1231" s="84"/>
      <c r="I1231" s="84"/>
      <c r="J1231" s="84"/>
      <c r="K1231" s="84"/>
    </row>
    <row r="1232" spans="1:11" s="23" customFormat="1" x14ac:dyDescent="0.2">
      <c r="A1232" s="28"/>
      <c r="B1232" s="29"/>
      <c r="C1232" s="36"/>
      <c r="D1232" s="34"/>
      <c r="E1232" s="52"/>
      <c r="F1232" s="62"/>
      <c r="G1232" s="66"/>
      <c r="H1232" s="84"/>
      <c r="I1232" s="84"/>
      <c r="J1232" s="84"/>
      <c r="K1232" s="84"/>
    </row>
    <row r="1233" spans="1:11" s="23" customFormat="1" x14ac:dyDescent="0.2">
      <c r="A1233" s="28"/>
      <c r="B1233" s="29"/>
      <c r="C1233" s="36"/>
      <c r="D1233" s="34"/>
      <c r="E1233" s="52"/>
      <c r="F1233" s="62"/>
      <c r="G1233" s="66"/>
      <c r="H1233" s="84"/>
      <c r="I1233" s="84"/>
      <c r="J1233" s="84"/>
      <c r="K1233" s="84"/>
    </row>
    <row r="1234" spans="1:11" s="43" customFormat="1" x14ac:dyDescent="0.2">
      <c r="A1234" s="28"/>
      <c r="B1234" s="29"/>
      <c r="C1234" s="36"/>
      <c r="D1234" s="34"/>
      <c r="E1234" s="52"/>
      <c r="F1234" s="62"/>
      <c r="G1234" s="66"/>
      <c r="H1234" s="84"/>
      <c r="I1234" s="84"/>
      <c r="J1234" s="84"/>
      <c r="K1234" s="84"/>
    </row>
    <row r="1235" spans="1:11" s="23" customFormat="1" x14ac:dyDescent="0.2">
      <c r="A1235" s="28"/>
      <c r="B1235" s="29"/>
      <c r="C1235" s="36"/>
      <c r="D1235" s="34"/>
      <c r="E1235" s="52"/>
      <c r="F1235" s="62"/>
      <c r="G1235" s="66"/>
      <c r="H1235" s="84"/>
      <c r="I1235" s="84"/>
      <c r="J1235" s="84"/>
      <c r="K1235" s="84"/>
    </row>
    <row r="1236" spans="1:11" s="43" customFormat="1" x14ac:dyDescent="0.2">
      <c r="A1236" s="28"/>
      <c r="B1236" s="29"/>
      <c r="C1236" s="36"/>
      <c r="D1236" s="34"/>
      <c r="E1236" s="52"/>
      <c r="F1236" s="62"/>
      <c r="G1236" s="66"/>
      <c r="H1236" s="84"/>
      <c r="I1236" s="84"/>
      <c r="J1236" s="84"/>
      <c r="K1236" s="84"/>
    </row>
    <row r="1237" spans="1:11" s="43" customFormat="1" x14ac:dyDescent="0.2">
      <c r="A1237" s="28"/>
      <c r="B1237" s="29"/>
      <c r="C1237" s="36"/>
      <c r="D1237" s="34"/>
      <c r="E1237" s="52"/>
      <c r="F1237" s="62"/>
      <c r="G1237" s="66"/>
      <c r="H1237" s="84"/>
      <c r="I1237" s="84"/>
      <c r="J1237" s="84"/>
      <c r="K1237" s="84"/>
    </row>
    <row r="1238" spans="1:11" s="23" customFormat="1" x14ac:dyDescent="0.2">
      <c r="A1238" s="28"/>
      <c r="B1238" s="29"/>
      <c r="C1238" s="36"/>
      <c r="D1238" s="34"/>
      <c r="E1238" s="52"/>
      <c r="F1238" s="62"/>
      <c r="G1238" s="66"/>
      <c r="H1238" s="84"/>
      <c r="I1238" s="84"/>
      <c r="J1238" s="84"/>
      <c r="K1238" s="84"/>
    </row>
    <row r="1240" spans="1:11" s="23" customFormat="1" x14ac:dyDescent="0.2">
      <c r="A1240" s="28"/>
      <c r="B1240" s="29"/>
      <c r="C1240" s="36"/>
      <c r="D1240" s="34"/>
      <c r="E1240" s="52"/>
      <c r="F1240" s="62"/>
      <c r="G1240" s="66"/>
      <c r="H1240" s="84"/>
      <c r="I1240" s="84"/>
      <c r="J1240" s="84"/>
      <c r="K1240" s="84"/>
    </row>
    <row r="1242" spans="1:11" s="23" customFormat="1" x14ac:dyDescent="0.2">
      <c r="A1242" s="28"/>
      <c r="B1242" s="29"/>
      <c r="C1242" s="36"/>
      <c r="D1242" s="34"/>
      <c r="E1242" s="52"/>
      <c r="F1242" s="62"/>
      <c r="G1242" s="66"/>
      <c r="H1242" s="84"/>
      <c r="I1242" s="84"/>
      <c r="J1242" s="84"/>
      <c r="K1242" s="84"/>
    </row>
    <row r="1243" spans="1:11" s="44" customFormat="1" x14ac:dyDescent="0.2">
      <c r="A1243" s="28"/>
      <c r="B1243" s="29"/>
      <c r="C1243" s="36"/>
      <c r="D1243" s="34"/>
      <c r="E1243" s="52"/>
      <c r="F1243" s="62"/>
      <c r="G1243" s="66"/>
      <c r="H1243" s="84"/>
      <c r="I1243" s="84"/>
      <c r="J1243" s="84"/>
      <c r="K1243" s="84"/>
    </row>
    <row r="1245" spans="1:11" s="23" customFormat="1" x14ac:dyDescent="0.2">
      <c r="A1245" s="28"/>
      <c r="B1245" s="29"/>
      <c r="C1245" s="36"/>
      <c r="D1245" s="34"/>
      <c r="E1245" s="52"/>
      <c r="F1245" s="62"/>
      <c r="G1245" s="66"/>
      <c r="H1245" s="84"/>
      <c r="I1245" s="84"/>
      <c r="J1245" s="84"/>
      <c r="K1245" s="84"/>
    </row>
    <row r="1246" spans="1:11" s="44" customFormat="1" x14ac:dyDescent="0.2">
      <c r="A1246" s="28"/>
      <c r="B1246" s="29"/>
      <c r="C1246" s="36"/>
      <c r="D1246" s="34"/>
      <c r="E1246" s="52"/>
      <c r="F1246" s="62"/>
      <c r="G1246" s="66"/>
      <c r="H1246" s="84"/>
      <c r="I1246" s="84"/>
      <c r="J1246" s="84"/>
      <c r="K1246" s="84"/>
    </row>
    <row r="1247" spans="1:11" s="44" customFormat="1" x14ac:dyDescent="0.2">
      <c r="A1247" s="28"/>
      <c r="B1247" s="29"/>
      <c r="C1247" s="36"/>
      <c r="D1247" s="34"/>
      <c r="E1247" s="52"/>
      <c r="F1247" s="62"/>
      <c r="G1247" s="66"/>
      <c r="H1247" s="84"/>
      <c r="I1247" s="84"/>
      <c r="J1247" s="84"/>
      <c r="K1247" s="84"/>
    </row>
    <row r="1248" spans="1:11" s="23" customFormat="1" x14ac:dyDescent="0.2">
      <c r="A1248" s="28"/>
      <c r="B1248" s="29"/>
      <c r="C1248" s="36"/>
      <c r="D1248" s="34"/>
      <c r="E1248" s="52"/>
      <c r="F1248" s="62"/>
      <c r="G1248" s="66"/>
      <c r="H1248" s="84"/>
      <c r="I1248" s="84"/>
      <c r="J1248" s="84"/>
      <c r="K1248" s="84"/>
    </row>
    <row r="1249" spans="1:11" s="44" customFormat="1" x14ac:dyDescent="0.2">
      <c r="A1249" s="28"/>
      <c r="B1249" s="29"/>
      <c r="C1249" s="36"/>
      <c r="D1249" s="34"/>
      <c r="E1249" s="52"/>
      <c r="F1249" s="62"/>
      <c r="G1249" s="66"/>
      <c r="H1249" s="84"/>
      <c r="I1249" s="84"/>
      <c r="J1249" s="84"/>
      <c r="K1249" s="84"/>
    </row>
    <row r="1250" spans="1:11" s="44" customFormat="1" x14ac:dyDescent="0.2">
      <c r="A1250" s="28"/>
      <c r="B1250" s="29"/>
      <c r="C1250" s="36"/>
      <c r="D1250" s="34"/>
      <c r="E1250" s="52"/>
      <c r="F1250" s="62"/>
      <c r="G1250" s="66"/>
      <c r="H1250" s="84"/>
      <c r="I1250" s="84"/>
      <c r="J1250" s="84"/>
      <c r="K1250" s="84"/>
    </row>
    <row r="1251" spans="1:11" s="23" customFormat="1" x14ac:dyDescent="0.2">
      <c r="A1251" s="28"/>
      <c r="B1251" s="29"/>
      <c r="C1251" s="36"/>
      <c r="D1251" s="34"/>
      <c r="E1251" s="52"/>
      <c r="F1251" s="62"/>
      <c r="G1251" s="66"/>
      <c r="H1251" s="84"/>
      <c r="I1251" s="84"/>
      <c r="J1251" s="84"/>
      <c r="K1251" s="84"/>
    </row>
    <row r="1252" spans="1:11" s="44" customFormat="1" x14ac:dyDescent="0.2">
      <c r="A1252" s="28"/>
      <c r="B1252" s="29"/>
      <c r="C1252" s="36"/>
      <c r="D1252" s="34"/>
      <c r="E1252" s="52"/>
      <c r="F1252" s="62"/>
      <c r="G1252" s="66"/>
      <c r="H1252" s="84"/>
      <c r="I1252" s="84"/>
      <c r="J1252" s="84"/>
      <c r="K1252" s="84"/>
    </row>
    <row r="1253" spans="1:11" s="44" customFormat="1" x14ac:dyDescent="0.2">
      <c r="A1253" s="28"/>
      <c r="B1253" s="29"/>
      <c r="C1253" s="36"/>
      <c r="D1253" s="34"/>
      <c r="E1253" s="52"/>
      <c r="F1253" s="62"/>
      <c r="G1253" s="66"/>
      <c r="H1253" s="84"/>
      <c r="I1253" s="84"/>
      <c r="J1253" s="84"/>
      <c r="K1253" s="84"/>
    </row>
    <row r="1254" spans="1:11" s="23" customFormat="1" x14ac:dyDescent="0.2">
      <c r="A1254" s="28"/>
      <c r="B1254" s="29"/>
      <c r="C1254" s="36"/>
      <c r="D1254" s="34"/>
      <c r="E1254" s="52"/>
      <c r="F1254" s="62"/>
      <c r="G1254" s="66"/>
      <c r="H1254" s="84"/>
      <c r="I1254" s="84"/>
      <c r="J1254" s="84"/>
      <c r="K1254" s="84"/>
    </row>
    <row r="1255" spans="1:11" s="23" customFormat="1" x14ac:dyDescent="0.2">
      <c r="A1255" s="28"/>
      <c r="B1255" s="29"/>
      <c r="C1255" s="36"/>
      <c r="D1255" s="34"/>
      <c r="E1255" s="52"/>
      <c r="F1255" s="62"/>
      <c r="G1255" s="66"/>
      <c r="H1255" s="84"/>
      <c r="I1255" s="84"/>
      <c r="J1255" s="84"/>
      <c r="K1255" s="84"/>
    </row>
    <row r="1256" spans="1:11" s="43" customFormat="1" x14ac:dyDescent="0.2">
      <c r="A1256" s="28"/>
      <c r="B1256" s="29"/>
      <c r="C1256" s="36"/>
      <c r="D1256" s="34"/>
      <c r="E1256" s="52"/>
      <c r="F1256" s="62"/>
      <c r="G1256" s="66"/>
      <c r="H1256" s="84"/>
      <c r="I1256" s="84"/>
      <c r="J1256" s="84"/>
      <c r="K1256" s="84"/>
    </row>
    <row r="1257" spans="1:11" s="23" customFormat="1" x14ac:dyDescent="0.2">
      <c r="A1257" s="28"/>
      <c r="B1257" s="29"/>
      <c r="C1257" s="36"/>
      <c r="D1257" s="34"/>
      <c r="E1257" s="52"/>
      <c r="F1257" s="62"/>
      <c r="G1257" s="66"/>
      <c r="H1257" s="84"/>
      <c r="I1257" s="84"/>
      <c r="J1257" s="84"/>
      <c r="K1257" s="84"/>
    </row>
    <row r="1258" spans="1:11" s="23" customFormat="1" x14ac:dyDescent="0.2">
      <c r="A1258" s="28"/>
      <c r="B1258" s="29"/>
      <c r="C1258" s="36"/>
      <c r="D1258" s="34"/>
      <c r="E1258" s="52"/>
      <c r="F1258" s="62"/>
      <c r="G1258" s="66"/>
      <c r="H1258" s="84"/>
      <c r="I1258" s="84"/>
      <c r="J1258" s="84"/>
      <c r="K1258" s="84"/>
    </row>
    <row r="1259" spans="1:11" s="43" customFormat="1" x14ac:dyDescent="0.2">
      <c r="A1259" s="28"/>
      <c r="B1259" s="29"/>
      <c r="C1259" s="36"/>
      <c r="D1259" s="34"/>
      <c r="E1259" s="52"/>
      <c r="F1259" s="62"/>
      <c r="G1259" s="66"/>
      <c r="H1259" s="84"/>
      <c r="I1259" s="84"/>
      <c r="J1259" s="84"/>
      <c r="K1259" s="84"/>
    </row>
    <row r="1261" spans="1:11" s="23" customFormat="1" x14ac:dyDescent="0.2">
      <c r="A1261" s="28"/>
      <c r="B1261" s="29"/>
      <c r="C1261" s="36"/>
      <c r="D1261" s="34"/>
      <c r="E1261" s="52"/>
      <c r="F1261" s="62"/>
      <c r="G1261" s="66"/>
      <c r="H1261" s="84"/>
      <c r="I1261" s="84"/>
      <c r="J1261" s="84"/>
      <c r="K1261" s="84"/>
    </row>
    <row r="1263" spans="1:11" s="23" customFormat="1" x14ac:dyDescent="0.2">
      <c r="A1263" s="28"/>
      <c r="B1263" s="29"/>
      <c r="C1263" s="36"/>
      <c r="D1263" s="34"/>
      <c r="E1263" s="52"/>
      <c r="F1263" s="62"/>
      <c r="G1263" s="66"/>
      <c r="H1263" s="84"/>
      <c r="I1263" s="84"/>
      <c r="J1263" s="84"/>
      <c r="K1263" s="84"/>
    </row>
    <row r="1264" spans="1:11" s="44" customFormat="1" x14ac:dyDescent="0.2">
      <c r="A1264" s="28"/>
      <c r="B1264" s="29"/>
      <c r="C1264" s="36"/>
      <c r="D1264" s="34"/>
      <c r="E1264" s="52"/>
      <c r="F1264" s="62"/>
      <c r="G1264" s="66"/>
      <c r="H1264" s="84"/>
      <c r="I1264" s="84"/>
      <c r="J1264" s="84"/>
      <c r="K1264" s="84"/>
    </row>
    <row r="1266" spans="1:11" s="23" customFormat="1" x14ac:dyDescent="0.2">
      <c r="A1266" s="28"/>
      <c r="B1266" s="29"/>
      <c r="C1266" s="36"/>
      <c r="D1266" s="34"/>
      <c r="E1266" s="52"/>
      <c r="F1266" s="62"/>
      <c r="G1266" s="66"/>
      <c r="H1266" s="84"/>
      <c r="I1266" s="84"/>
      <c r="J1266" s="84"/>
      <c r="K1266" s="84"/>
    </row>
    <row r="1267" spans="1:11" s="44" customFormat="1" x14ac:dyDescent="0.2">
      <c r="A1267" s="28"/>
      <c r="B1267" s="29"/>
      <c r="C1267" s="36"/>
      <c r="D1267" s="34"/>
      <c r="E1267" s="52"/>
      <c r="F1267" s="62"/>
      <c r="G1267" s="66"/>
      <c r="H1267" s="84"/>
      <c r="I1267" s="84"/>
      <c r="J1267" s="84"/>
      <c r="K1267" s="84"/>
    </row>
    <row r="1268" spans="1:11" s="44" customFormat="1" x14ac:dyDescent="0.2">
      <c r="A1268" s="28"/>
      <c r="B1268" s="29"/>
      <c r="C1268" s="36"/>
      <c r="D1268" s="34"/>
      <c r="E1268" s="52"/>
      <c r="F1268" s="62"/>
      <c r="G1268" s="66"/>
      <c r="H1268" s="84"/>
      <c r="I1268" s="84"/>
      <c r="J1268" s="84"/>
      <c r="K1268" s="84"/>
    </row>
    <row r="1269" spans="1:11" s="23" customFormat="1" x14ac:dyDescent="0.2">
      <c r="A1269" s="28"/>
      <c r="B1269" s="29"/>
      <c r="C1269" s="36"/>
      <c r="D1269" s="34"/>
      <c r="E1269" s="52"/>
      <c r="F1269" s="62"/>
      <c r="G1269" s="66"/>
      <c r="H1269" s="84"/>
      <c r="I1269" s="84"/>
      <c r="J1269" s="84"/>
      <c r="K1269" s="84"/>
    </row>
    <row r="1270" spans="1:11" s="44" customFormat="1" x14ac:dyDescent="0.2">
      <c r="A1270" s="28"/>
      <c r="B1270" s="29"/>
      <c r="C1270" s="36"/>
      <c r="D1270" s="34"/>
      <c r="E1270" s="52"/>
      <c r="F1270" s="62"/>
      <c r="G1270" s="66"/>
      <c r="H1270" s="84"/>
      <c r="I1270" s="84"/>
      <c r="J1270" s="84"/>
      <c r="K1270" s="84"/>
    </row>
    <row r="1271" spans="1:11" s="44" customFormat="1" x14ac:dyDescent="0.2">
      <c r="A1271" s="28"/>
      <c r="B1271" s="29"/>
      <c r="C1271" s="36"/>
      <c r="D1271" s="34"/>
      <c r="E1271" s="52"/>
      <c r="F1271" s="62"/>
      <c r="G1271" s="66"/>
      <c r="H1271" s="84"/>
      <c r="I1271" s="84"/>
      <c r="J1271" s="84"/>
      <c r="K1271" s="84"/>
    </row>
    <row r="1272" spans="1:11" s="23" customFormat="1" x14ac:dyDescent="0.2">
      <c r="A1272" s="28"/>
      <c r="B1272" s="29"/>
      <c r="C1272" s="36"/>
      <c r="D1272" s="34"/>
      <c r="E1272" s="52"/>
      <c r="F1272" s="62"/>
      <c r="G1272" s="66"/>
      <c r="H1272" s="84"/>
      <c r="I1272" s="84"/>
      <c r="J1272" s="84"/>
      <c r="K1272" s="84"/>
    </row>
    <row r="1273" spans="1:11" s="44" customFormat="1" x14ac:dyDescent="0.2">
      <c r="A1273" s="28"/>
      <c r="B1273" s="29"/>
      <c r="C1273" s="36"/>
      <c r="D1273" s="34"/>
      <c r="E1273" s="52"/>
      <c r="F1273" s="62"/>
      <c r="G1273" s="66"/>
      <c r="H1273" s="84"/>
      <c r="I1273" s="84"/>
      <c r="J1273" s="84"/>
      <c r="K1273" s="84"/>
    </row>
    <row r="1274" spans="1:11" s="44" customFormat="1" x14ac:dyDescent="0.2">
      <c r="A1274" s="28"/>
      <c r="B1274" s="29"/>
      <c r="C1274" s="36"/>
      <c r="D1274" s="34"/>
      <c r="E1274" s="52"/>
      <c r="F1274" s="62"/>
      <c r="G1274" s="66"/>
      <c r="H1274" s="84"/>
      <c r="I1274" s="84"/>
      <c r="J1274" s="84"/>
      <c r="K1274" s="84"/>
    </row>
    <row r="1275" spans="1:11" s="23" customFormat="1" x14ac:dyDescent="0.2">
      <c r="A1275" s="28"/>
      <c r="B1275" s="29"/>
      <c r="C1275" s="36"/>
      <c r="D1275" s="34"/>
      <c r="E1275" s="52"/>
      <c r="F1275" s="62"/>
      <c r="G1275" s="66"/>
      <c r="H1275" s="84"/>
      <c r="I1275" s="84"/>
      <c r="J1275" s="84"/>
      <c r="K1275" s="84"/>
    </row>
    <row r="1276" spans="1:11" s="23" customFormat="1" x14ac:dyDescent="0.2">
      <c r="A1276" s="28"/>
      <c r="B1276" s="29"/>
      <c r="C1276" s="36"/>
      <c r="D1276" s="34"/>
      <c r="E1276" s="52"/>
      <c r="F1276" s="62"/>
      <c r="G1276" s="66"/>
      <c r="H1276" s="84"/>
      <c r="I1276" s="84"/>
      <c r="J1276" s="84"/>
      <c r="K1276" s="84"/>
    </row>
    <row r="1277" spans="1:11" s="43" customFormat="1" x14ac:dyDescent="0.2">
      <c r="A1277" s="28"/>
      <c r="B1277" s="29"/>
      <c r="C1277" s="36"/>
      <c r="D1277" s="34"/>
      <c r="E1277" s="52"/>
      <c r="F1277" s="62"/>
      <c r="G1277" s="66"/>
      <c r="H1277" s="84"/>
      <c r="I1277" s="84"/>
      <c r="J1277" s="84"/>
      <c r="K1277" s="84"/>
    </row>
    <row r="1278" spans="1:11" s="23" customFormat="1" x14ac:dyDescent="0.2">
      <c r="A1278" s="28"/>
      <c r="B1278" s="29"/>
      <c r="C1278" s="36"/>
      <c r="D1278" s="34"/>
      <c r="E1278" s="52"/>
      <c r="F1278" s="62"/>
      <c r="G1278" s="66"/>
      <c r="H1278" s="84"/>
      <c r="I1278" s="84"/>
      <c r="J1278" s="84"/>
      <c r="K1278" s="84"/>
    </row>
    <row r="1279" spans="1:11" s="43" customFormat="1" x14ac:dyDescent="0.2">
      <c r="A1279" s="28"/>
      <c r="B1279" s="29"/>
      <c r="C1279" s="36"/>
      <c r="D1279" s="34"/>
      <c r="E1279" s="52"/>
      <c r="F1279" s="62"/>
      <c r="G1279" s="66"/>
      <c r="H1279" s="84"/>
      <c r="I1279" s="84"/>
      <c r="J1279" s="84"/>
      <c r="K1279" s="84"/>
    </row>
    <row r="1280" spans="1:11" s="43" customFormat="1" x14ac:dyDescent="0.2">
      <c r="A1280" s="28"/>
      <c r="B1280" s="29"/>
      <c r="C1280" s="36"/>
      <c r="D1280" s="34"/>
      <c r="E1280" s="52"/>
      <c r="F1280" s="62"/>
      <c r="G1280" s="66"/>
      <c r="H1280" s="84"/>
      <c r="I1280" s="84"/>
      <c r="J1280" s="84"/>
      <c r="K1280" s="84"/>
    </row>
    <row r="1281" spans="1:11" s="23" customFormat="1" x14ac:dyDescent="0.2">
      <c r="A1281" s="28"/>
      <c r="B1281" s="29"/>
      <c r="C1281" s="36"/>
      <c r="D1281" s="34"/>
      <c r="E1281" s="52"/>
      <c r="F1281" s="62"/>
      <c r="G1281" s="66"/>
      <c r="H1281" s="84"/>
      <c r="I1281" s="84"/>
      <c r="J1281" s="84"/>
      <c r="K1281" s="84"/>
    </row>
    <row r="1283" spans="1:11" s="23" customFormat="1" x14ac:dyDescent="0.2">
      <c r="A1283" s="28"/>
      <c r="B1283" s="29"/>
      <c r="C1283" s="36"/>
      <c r="D1283" s="34"/>
      <c r="E1283" s="52"/>
      <c r="F1283" s="62"/>
      <c r="G1283" s="66"/>
      <c r="H1283" s="84"/>
      <c r="I1283" s="84"/>
      <c r="J1283" s="84"/>
      <c r="K1283" s="84"/>
    </row>
    <row r="1286" spans="1:11" s="23" customFormat="1" x14ac:dyDescent="0.2">
      <c r="A1286" s="28"/>
      <c r="B1286" s="29"/>
      <c r="C1286" s="36"/>
      <c r="D1286" s="34"/>
      <c r="E1286" s="52"/>
      <c r="F1286" s="62"/>
      <c r="G1286" s="66"/>
      <c r="H1286" s="84"/>
      <c r="I1286" s="84"/>
      <c r="J1286" s="84"/>
      <c r="K1286" s="84"/>
    </row>
    <row r="1287" spans="1:11" s="44" customFormat="1" x14ac:dyDescent="0.2">
      <c r="A1287" s="28"/>
      <c r="B1287" s="29"/>
      <c r="C1287" s="36"/>
      <c r="D1287" s="34"/>
      <c r="E1287" s="52"/>
      <c r="F1287" s="62"/>
      <c r="G1287" s="66"/>
      <c r="H1287" s="84"/>
      <c r="I1287" s="84"/>
      <c r="J1287" s="84"/>
      <c r="K1287" s="84"/>
    </row>
    <row r="1289" spans="1:11" s="23" customFormat="1" x14ac:dyDescent="0.2">
      <c r="A1289" s="28"/>
      <c r="B1289" s="29"/>
      <c r="C1289" s="36"/>
      <c r="D1289" s="34"/>
      <c r="E1289" s="52"/>
      <c r="F1289" s="62"/>
      <c r="G1289" s="66"/>
      <c r="H1289" s="84"/>
      <c r="I1289" s="84"/>
      <c r="J1289" s="84"/>
      <c r="K1289" s="84"/>
    </row>
    <row r="1290" spans="1:11" s="44" customFormat="1" x14ac:dyDescent="0.2">
      <c r="A1290" s="28"/>
      <c r="B1290" s="29"/>
      <c r="C1290" s="36"/>
      <c r="D1290" s="34"/>
      <c r="E1290" s="52"/>
      <c r="F1290" s="62"/>
      <c r="G1290" s="66"/>
      <c r="H1290" s="84"/>
      <c r="I1290" s="84"/>
      <c r="J1290" s="84"/>
      <c r="K1290" s="84"/>
    </row>
    <row r="1291" spans="1:11" s="44" customFormat="1" x14ac:dyDescent="0.2">
      <c r="A1291" s="28"/>
      <c r="B1291" s="29"/>
      <c r="C1291" s="36"/>
      <c r="D1291" s="34"/>
      <c r="E1291" s="52"/>
      <c r="F1291" s="62"/>
      <c r="G1291" s="66"/>
      <c r="H1291" s="84"/>
      <c r="I1291" s="84"/>
      <c r="J1291" s="84"/>
      <c r="K1291" s="84"/>
    </row>
    <row r="1292" spans="1:11" s="23" customFormat="1" x14ac:dyDescent="0.2">
      <c r="A1292" s="28"/>
      <c r="B1292" s="29"/>
      <c r="C1292" s="36"/>
      <c r="D1292" s="34"/>
      <c r="E1292" s="52"/>
      <c r="F1292" s="62"/>
      <c r="G1292" s="66"/>
      <c r="H1292" s="84"/>
      <c r="I1292" s="84"/>
      <c r="J1292" s="84"/>
      <c r="K1292" s="84"/>
    </row>
    <row r="1293" spans="1:11" s="44" customFormat="1" x14ac:dyDescent="0.2">
      <c r="A1293" s="28"/>
      <c r="B1293" s="29"/>
      <c r="C1293" s="36"/>
      <c r="D1293" s="34"/>
      <c r="E1293" s="52"/>
      <c r="F1293" s="62"/>
      <c r="G1293" s="66"/>
      <c r="H1293" s="84"/>
      <c r="I1293" s="84"/>
      <c r="J1293" s="84"/>
      <c r="K1293" s="84"/>
    </row>
    <row r="1294" spans="1:11" s="44" customFormat="1" x14ac:dyDescent="0.2">
      <c r="A1294" s="28"/>
      <c r="B1294" s="29"/>
      <c r="C1294" s="36"/>
      <c r="D1294" s="34"/>
      <c r="E1294" s="52"/>
      <c r="F1294" s="62"/>
      <c r="G1294" s="66"/>
      <c r="H1294" s="84"/>
      <c r="I1294" s="84"/>
      <c r="J1294" s="84"/>
      <c r="K1294" s="84"/>
    </row>
    <row r="1295" spans="1:11" s="23" customFormat="1" x14ac:dyDescent="0.2">
      <c r="A1295" s="28"/>
      <c r="B1295" s="29"/>
      <c r="C1295" s="36"/>
      <c r="D1295" s="34"/>
      <c r="E1295" s="52"/>
      <c r="F1295" s="62"/>
      <c r="G1295" s="66"/>
      <c r="H1295" s="84"/>
      <c r="I1295" s="84"/>
      <c r="J1295" s="84"/>
      <c r="K1295" s="84"/>
    </row>
    <row r="1296" spans="1:11" s="44" customFormat="1" x14ac:dyDescent="0.2">
      <c r="A1296" s="28"/>
      <c r="B1296" s="29"/>
      <c r="C1296" s="36"/>
      <c r="D1296" s="34"/>
      <c r="E1296" s="52"/>
      <c r="F1296" s="62"/>
      <c r="G1296" s="66"/>
      <c r="H1296" s="84"/>
      <c r="I1296" s="84"/>
      <c r="J1296" s="84"/>
      <c r="K1296" s="84"/>
    </row>
    <row r="1297" spans="1:11" s="44" customFormat="1" x14ac:dyDescent="0.2">
      <c r="A1297" s="28"/>
      <c r="B1297" s="29"/>
      <c r="C1297" s="36"/>
      <c r="D1297" s="34"/>
      <c r="E1297" s="52"/>
      <c r="F1297" s="62"/>
      <c r="G1297" s="66"/>
      <c r="H1297" s="84"/>
      <c r="I1297" s="84"/>
      <c r="J1297" s="84"/>
      <c r="K1297" s="84"/>
    </row>
    <row r="1298" spans="1:11" s="23" customFormat="1" x14ac:dyDescent="0.2">
      <c r="A1298" s="28"/>
      <c r="B1298" s="29"/>
      <c r="C1298" s="36"/>
      <c r="D1298" s="34"/>
      <c r="E1298" s="52"/>
      <c r="F1298" s="62"/>
      <c r="G1298" s="66"/>
      <c r="H1298" s="84"/>
      <c r="I1298" s="84"/>
      <c r="J1298" s="84"/>
      <c r="K1298" s="84"/>
    </row>
    <row r="1299" spans="1:11" s="23" customFormat="1" x14ac:dyDescent="0.2">
      <c r="A1299" s="28"/>
      <c r="B1299" s="29"/>
      <c r="C1299" s="36"/>
      <c r="D1299" s="34"/>
      <c r="E1299" s="52"/>
      <c r="F1299" s="62"/>
      <c r="G1299" s="66"/>
      <c r="H1299" s="84"/>
      <c r="I1299" s="84"/>
      <c r="J1299" s="84"/>
      <c r="K1299" s="84"/>
    </row>
    <row r="1300" spans="1:11" s="43" customFormat="1" x14ac:dyDescent="0.2">
      <c r="A1300" s="28"/>
      <c r="B1300" s="29"/>
      <c r="C1300" s="36"/>
      <c r="D1300" s="34"/>
      <c r="E1300" s="52"/>
      <c r="F1300" s="62"/>
      <c r="G1300" s="66"/>
      <c r="H1300" s="84"/>
      <c r="I1300" s="84"/>
      <c r="J1300" s="84"/>
      <c r="K1300" s="84"/>
    </row>
    <row r="1301" spans="1:11" s="23" customFormat="1" x14ac:dyDescent="0.2">
      <c r="A1301" s="28"/>
      <c r="B1301" s="29"/>
      <c r="C1301" s="36"/>
      <c r="D1301" s="34"/>
      <c r="E1301" s="52"/>
      <c r="F1301" s="62"/>
      <c r="G1301" s="66"/>
      <c r="H1301" s="84"/>
      <c r="I1301" s="84"/>
      <c r="J1301" s="84"/>
      <c r="K1301" s="84"/>
    </row>
    <row r="1302" spans="1:11" s="23" customFormat="1" x14ac:dyDescent="0.2">
      <c r="A1302" s="28"/>
      <c r="B1302" s="29"/>
      <c r="C1302" s="36"/>
      <c r="D1302" s="34"/>
      <c r="E1302" s="52"/>
      <c r="F1302" s="62"/>
      <c r="G1302" s="66"/>
      <c r="H1302" s="84"/>
      <c r="I1302" s="84"/>
      <c r="J1302" s="84"/>
      <c r="K1302" s="84"/>
    </row>
    <row r="1303" spans="1:11" s="43" customFormat="1" x14ac:dyDescent="0.2">
      <c r="A1303" s="28"/>
      <c r="B1303" s="29"/>
      <c r="C1303" s="36"/>
      <c r="D1303" s="34"/>
      <c r="E1303" s="52"/>
      <c r="F1303" s="62"/>
      <c r="G1303" s="66"/>
      <c r="H1303" s="84"/>
      <c r="I1303" s="84"/>
      <c r="J1303" s="84"/>
      <c r="K1303" s="84"/>
    </row>
    <row r="1304" spans="1:11" s="23" customFormat="1" x14ac:dyDescent="0.2">
      <c r="A1304" s="28"/>
      <c r="B1304" s="29"/>
      <c r="C1304" s="36"/>
      <c r="D1304" s="34"/>
      <c r="E1304" s="52"/>
      <c r="F1304" s="62"/>
      <c r="G1304" s="66"/>
      <c r="H1304" s="84"/>
      <c r="I1304" s="84"/>
      <c r="J1304" s="84"/>
      <c r="K1304" s="84"/>
    </row>
    <row r="1305" spans="1:11" s="43" customFormat="1" x14ac:dyDescent="0.2">
      <c r="A1305" s="28"/>
      <c r="B1305" s="29"/>
      <c r="C1305" s="36"/>
      <c r="D1305" s="34"/>
      <c r="E1305" s="52"/>
      <c r="F1305" s="62"/>
      <c r="G1305" s="66"/>
      <c r="H1305" s="84"/>
      <c r="I1305" s="84"/>
      <c r="J1305" s="84"/>
      <c r="K1305" s="84"/>
    </row>
    <row r="1306" spans="1:11" s="44" customFormat="1" x14ac:dyDescent="0.2">
      <c r="A1306" s="28"/>
      <c r="B1306" s="29"/>
      <c r="C1306" s="36"/>
      <c r="D1306" s="34"/>
      <c r="E1306" s="52"/>
      <c r="F1306" s="62"/>
      <c r="G1306" s="66"/>
      <c r="H1306" s="84"/>
      <c r="I1306" s="84"/>
      <c r="J1306" s="84"/>
      <c r="K1306" s="84"/>
    </row>
    <row r="1308" spans="1:11" s="44" customFormat="1" x14ac:dyDescent="0.2">
      <c r="A1308" s="28"/>
      <c r="B1308" s="29"/>
      <c r="C1308" s="36"/>
      <c r="D1308" s="34"/>
      <c r="E1308" s="52"/>
      <c r="F1308" s="62"/>
      <c r="G1308" s="66"/>
      <c r="H1308" s="84"/>
      <c r="I1308" s="84"/>
      <c r="J1308" s="84"/>
      <c r="K1308" s="84"/>
    </row>
    <row r="1309" spans="1:11" s="23" customFormat="1" x14ac:dyDescent="0.2">
      <c r="A1309" s="28"/>
      <c r="B1309" s="29"/>
      <c r="C1309" s="36"/>
      <c r="D1309" s="34"/>
      <c r="E1309" s="52"/>
      <c r="F1309" s="62"/>
      <c r="G1309" s="66"/>
      <c r="H1309" s="84"/>
      <c r="I1309" s="84"/>
      <c r="J1309" s="84"/>
      <c r="K1309" s="84"/>
    </row>
    <row r="1310" spans="1:11" s="44" customFormat="1" x14ac:dyDescent="0.2">
      <c r="A1310" s="28"/>
      <c r="B1310" s="29"/>
      <c r="C1310" s="36"/>
      <c r="D1310" s="34"/>
      <c r="E1310" s="52"/>
      <c r="F1310" s="62"/>
      <c r="G1310" s="66"/>
      <c r="H1310" s="84"/>
      <c r="I1310" s="84"/>
      <c r="J1310" s="84"/>
      <c r="K1310" s="84"/>
    </row>
    <row r="1311" spans="1:11" s="44" customFormat="1" x14ac:dyDescent="0.2">
      <c r="A1311" s="28"/>
      <c r="B1311" s="29"/>
      <c r="C1311" s="36"/>
      <c r="D1311" s="34"/>
      <c r="E1311" s="52"/>
      <c r="F1311" s="62"/>
      <c r="G1311" s="66"/>
      <c r="H1311" s="84"/>
      <c r="I1311" s="84"/>
      <c r="J1311" s="84"/>
      <c r="K1311" s="84"/>
    </row>
    <row r="1312" spans="1:11" s="23" customFormat="1" x14ac:dyDescent="0.2">
      <c r="A1312" s="28"/>
      <c r="B1312" s="29"/>
      <c r="C1312" s="36"/>
      <c r="D1312" s="34"/>
      <c r="E1312" s="52"/>
      <c r="F1312" s="62"/>
      <c r="G1312" s="66"/>
      <c r="H1312" s="84"/>
      <c r="I1312" s="84"/>
      <c r="J1312" s="84"/>
      <c r="K1312" s="84"/>
    </row>
    <row r="1313" spans="1:11" s="44" customFormat="1" x14ac:dyDescent="0.2">
      <c r="A1313" s="28"/>
      <c r="B1313" s="29"/>
      <c r="C1313" s="36"/>
      <c r="D1313" s="34"/>
      <c r="E1313" s="52"/>
      <c r="F1313" s="62"/>
      <c r="G1313" s="66"/>
      <c r="H1313" s="84"/>
      <c r="I1313" s="84"/>
      <c r="J1313" s="84"/>
      <c r="K1313" s="84"/>
    </row>
    <row r="1314" spans="1:11" s="44" customFormat="1" x14ac:dyDescent="0.2">
      <c r="A1314" s="28"/>
      <c r="B1314" s="29"/>
      <c r="C1314" s="36"/>
      <c r="D1314" s="34"/>
      <c r="E1314" s="52"/>
      <c r="F1314" s="62"/>
      <c r="G1314" s="66"/>
      <c r="H1314" s="84"/>
      <c r="I1314" s="84"/>
      <c r="J1314" s="84"/>
      <c r="K1314" s="84"/>
    </row>
    <row r="1315" spans="1:11" s="23" customFormat="1" x14ac:dyDescent="0.2">
      <c r="A1315" s="28"/>
      <c r="B1315" s="29"/>
      <c r="C1315" s="36"/>
      <c r="D1315" s="34"/>
      <c r="E1315" s="52"/>
      <c r="F1315" s="62"/>
      <c r="G1315" s="66"/>
      <c r="H1315" s="84"/>
      <c r="I1315" s="84"/>
      <c r="J1315" s="84"/>
      <c r="K1315" s="84"/>
    </row>
    <row r="1316" spans="1:11" s="23" customFormat="1" x14ac:dyDescent="0.2">
      <c r="A1316" s="28"/>
      <c r="B1316" s="29"/>
      <c r="C1316" s="36"/>
      <c r="D1316" s="34"/>
      <c r="E1316" s="52"/>
      <c r="F1316" s="62"/>
      <c r="G1316" s="66"/>
      <c r="H1316" s="84"/>
      <c r="I1316" s="84"/>
      <c r="J1316" s="84"/>
      <c r="K1316" s="84"/>
    </row>
    <row r="1317" spans="1:11" s="43" customFormat="1" x14ac:dyDescent="0.2">
      <c r="A1317" s="28"/>
      <c r="B1317" s="29"/>
      <c r="C1317" s="36"/>
      <c r="D1317" s="34"/>
      <c r="E1317" s="52"/>
      <c r="F1317" s="62"/>
      <c r="G1317" s="66"/>
      <c r="H1317" s="84"/>
      <c r="I1317" s="84"/>
      <c r="J1317" s="84"/>
      <c r="K1317" s="84"/>
    </row>
    <row r="1318" spans="1:11" s="23" customFormat="1" x14ac:dyDescent="0.2">
      <c r="A1318" s="28"/>
      <c r="B1318" s="29"/>
      <c r="C1318" s="36"/>
      <c r="D1318" s="34"/>
      <c r="E1318" s="52"/>
      <c r="F1318" s="62"/>
      <c r="G1318" s="66"/>
      <c r="H1318" s="84"/>
      <c r="I1318" s="84"/>
      <c r="J1318" s="84"/>
      <c r="K1318" s="84"/>
    </row>
    <row r="1319" spans="1:11" s="43" customFormat="1" x14ac:dyDescent="0.2">
      <c r="A1319" s="28"/>
      <c r="B1319" s="29"/>
      <c r="C1319" s="36"/>
      <c r="D1319" s="34"/>
      <c r="E1319" s="52"/>
      <c r="F1319" s="62"/>
      <c r="G1319" s="66"/>
      <c r="H1319" s="84"/>
      <c r="I1319" s="84"/>
      <c r="J1319" s="84"/>
      <c r="K1319" s="84"/>
    </row>
    <row r="1320" spans="1:11" s="23" customFormat="1" x14ac:dyDescent="0.2">
      <c r="A1320" s="28"/>
      <c r="B1320" s="29"/>
      <c r="C1320" s="36"/>
      <c r="D1320" s="34"/>
      <c r="E1320" s="52"/>
      <c r="F1320" s="62"/>
      <c r="G1320" s="66"/>
      <c r="H1320" s="84"/>
      <c r="I1320" s="84"/>
      <c r="J1320" s="84"/>
      <c r="K1320" s="84"/>
    </row>
    <row r="1321" spans="1:11" s="43" customFormat="1" x14ac:dyDescent="0.2">
      <c r="A1321" s="28"/>
      <c r="B1321" s="29"/>
      <c r="C1321" s="36"/>
      <c r="D1321" s="34"/>
      <c r="E1321" s="52"/>
      <c r="F1321" s="62"/>
      <c r="G1321" s="66"/>
      <c r="H1321" s="84"/>
      <c r="I1321" s="84"/>
      <c r="J1321" s="84"/>
      <c r="K1321" s="84"/>
    </row>
    <row r="1328" spans="1:11" s="23" customFormat="1" x14ac:dyDescent="0.2">
      <c r="A1328" s="28"/>
      <c r="B1328" s="29"/>
      <c r="C1328" s="36"/>
      <c r="D1328" s="34"/>
      <c r="E1328" s="52"/>
      <c r="F1328" s="62"/>
      <c r="G1328" s="66"/>
      <c r="H1328" s="84"/>
      <c r="I1328" s="84"/>
      <c r="J1328" s="84"/>
      <c r="K1328" s="84"/>
    </row>
    <row r="1330" spans="1:11" s="23" customFormat="1" x14ac:dyDescent="0.2">
      <c r="A1330" s="28"/>
      <c r="B1330" s="29"/>
      <c r="C1330" s="36"/>
      <c r="D1330" s="34"/>
      <c r="E1330" s="52"/>
      <c r="F1330" s="62"/>
      <c r="G1330" s="66"/>
      <c r="H1330" s="84"/>
      <c r="I1330" s="84"/>
      <c r="J1330" s="84"/>
      <c r="K1330" s="84"/>
    </row>
    <row r="1335" spans="1:11" s="23" customFormat="1" x14ac:dyDescent="0.2">
      <c r="A1335" s="28"/>
      <c r="B1335" s="29"/>
      <c r="C1335" s="36"/>
      <c r="D1335" s="34"/>
      <c r="E1335" s="52"/>
      <c r="F1335" s="62"/>
      <c r="G1335" s="66"/>
      <c r="H1335" s="84"/>
      <c r="I1335" s="84"/>
      <c r="J1335" s="84"/>
      <c r="K1335" s="84"/>
    </row>
    <row r="1337" spans="1:11" s="23" customFormat="1" x14ac:dyDescent="0.2">
      <c r="A1337" s="28"/>
      <c r="B1337" s="29"/>
      <c r="C1337" s="36"/>
      <c r="D1337" s="34"/>
      <c r="E1337" s="52"/>
      <c r="F1337" s="62"/>
      <c r="G1337" s="66"/>
      <c r="H1337" s="84"/>
      <c r="I1337" s="84"/>
      <c r="J1337" s="84"/>
      <c r="K1337" s="84"/>
    </row>
    <row r="1340" spans="1:11" s="23" customFormat="1" x14ac:dyDescent="0.2">
      <c r="A1340" s="28"/>
      <c r="B1340" s="29"/>
      <c r="C1340" s="36"/>
      <c r="D1340" s="34"/>
      <c r="E1340" s="52"/>
      <c r="F1340" s="62"/>
      <c r="G1340" s="66"/>
      <c r="H1340" s="84"/>
      <c r="I1340" s="84"/>
      <c r="J1340" s="84"/>
      <c r="K1340" s="84"/>
    </row>
    <row r="1341" spans="1:11" s="23" customFormat="1" x14ac:dyDescent="0.2">
      <c r="A1341" s="28"/>
      <c r="B1341" s="29"/>
      <c r="C1341" s="36"/>
      <c r="D1341" s="34"/>
      <c r="E1341" s="52"/>
      <c r="F1341" s="62"/>
      <c r="G1341" s="66"/>
      <c r="H1341" s="84"/>
      <c r="I1341" s="84"/>
      <c r="J1341" s="84"/>
      <c r="K1341" s="84"/>
    </row>
    <row r="1350" spans="1:11" s="23" customFormat="1" x14ac:dyDescent="0.2">
      <c r="A1350" s="28"/>
      <c r="B1350" s="29"/>
      <c r="C1350" s="36"/>
      <c r="D1350" s="34"/>
      <c r="E1350" s="52"/>
      <c r="F1350" s="62"/>
      <c r="G1350" s="66"/>
      <c r="H1350" s="84"/>
      <c r="I1350" s="84"/>
      <c r="J1350" s="84"/>
      <c r="K1350" s="84"/>
    </row>
    <row r="1360" spans="1:11" s="23" customFormat="1" x14ac:dyDescent="0.2">
      <c r="A1360" s="28"/>
      <c r="B1360" s="29"/>
      <c r="C1360" s="36"/>
      <c r="D1360" s="34"/>
      <c r="E1360" s="52"/>
      <c r="F1360" s="62"/>
      <c r="G1360" s="66"/>
      <c r="H1360" s="84"/>
      <c r="I1360" s="84"/>
      <c r="J1360" s="84"/>
      <c r="K1360" s="84"/>
    </row>
    <row r="1362" spans="1:11" s="23" customFormat="1" x14ac:dyDescent="0.2">
      <c r="A1362" s="28"/>
      <c r="B1362" s="29"/>
      <c r="C1362" s="36"/>
      <c r="D1362" s="34"/>
      <c r="E1362" s="52"/>
      <c r="F1362" s="62"/>
      <c r="G1362" s="66"/>
      <c r="H1362" s="84"/>
      <c r="I1362" s="84"/>
      <c r="J1362" s="84"/>
      <c r="K1362" s="84"/>
    </row>
    <row r="1371" spans="1:11" s="23" customFormat="1" x14ac:dyDescent="0.2">
      <c r="A1371" s="28"/>
      <c r="B1371" s="29"/>
      <c r="C1371" s="36"/>
      <c r="D1371" s="34"/>
      <c r="E1371" s="52"/>
      <c r="F1371" s="62"/>
      <c r="G1371" s="66"/>
      <c r="H1371" s="84"/>
      <c r="I1371" s="84"/>
      <c r="J1371" s="84"/>
      <c r="K1371" s="84"/>
    </row>
    <row r="1373" spans="1:11" s="23" customFormat="1" x14ac:dyDescent="0.2">
      <c r="A1373" s="28"/>
      <c r="B1373" s="29"/>
      <c r="C1373" s="36"/>
      <c r="D1373" s="34"/>
      <c r="E1373" s="52"/>
      <c r="F1373" s="62"/>
      <c r="G1373" s="66"/>
      <c r="H1373" s="84"/>
      <c r="I1373" s="84"/>
      <c r="J1373" s="84"/>
      <c r="K1373" s="84"/>
    </row>
    <row r="1379" spans="1:11" s="23" customFormat="1" x14ac:dyDescent="0.2">
      <c r="A1379" s="28"/>
      <c r="B1379" s="29"/>
      <c r="C1379" s="36"/>
      <c r="D1379" s="34"/>
      <c r="E1379" s="52"/>
      <c r="F1379" s="62"/>
      <c r="G1379" s="66"/>
      <c r="H1379" s="84"/>
      <c r="I1379" s="84"/>
      <c r="J1379" s="84"/>
      <c r="K1379" s="84"/>
    </row>
    <row r="1386" spans="1:11" s="23" customFormat="1" x14ac:dyDescent="0.2">
      <c r="A1386" s="28"/>
      <c r="B1386" s="29"/>
      <c r="C1386" s="36"/>
      <c r="D1386" s="34"/>
      <c r="E1386" s="52"/>
      <c r="F1386" s="62"/>
      <c r="G1386" s="66"/>
      <c r="H1386" s="84"/>
      <c r="I1386" s="84"/>
      <c r="J1386" s="84"/>
      <c r="K1386" s="84"/>
    </row>
    <row r="1393" spans="1:11" s="23" customFormat="1" x14ac:dyDescent="0.2">
      <c r="A1393" s="28"/>
      <c r="B1393" s="29"/>
      <c r="C1393" s="36"/>
      <c r="D1393" s="34"/>
      <c r="E1393" s="52"/>
      <c r="F1393" s="62"/>
      <c r="G1393" s="66"/>
      <c r="H1393" s="84"/>
      <c r="I1393" s="84"/>
      <c r="J1393" s="84"/>
      <c r="K1393" s="84"/>
    </row>
    <row r="1395" spans="1:11" s="23" customFormat="1" x14ac:dyDescent="0.2">
      <c r="A1395" s="28"/>
      <c r="B1395" s="29"/>
      <c r="C1395" s="36"/>
      <c r="D1395" s="34"/>
      <c r="E1395" s="52"/>
      <c r="F1395" s="62"/>
      <c r="G1395" s="66"/>
      <c r="H1395" s="84"/>
      <c r="I1395" s="84"/>
      <c r="J1395" s="84"/>
      <c r="K1395" s="84"/>
    </row>
    <row r="1397" spans="1:11" s="23" customFormat="1" x14ac:dyDescent="0.2">
      <c r="A1397" s="28"/>
      <c r="B1397" s="29"/>
      <c r="C1397" s="36"/>
      <c r="D1397" s="34"/>
      <c r="E1397" s="52"/>
      <c r="F1397" s="62"/>
      <c r="G1397" s="66"/>
      <c r="H1397" s="84"/>
      <c r="I1397" s="84"/>
      <c r="J1397" s="84"/>
      <c r="K1397" s="84"/>
    </row>
    <row r="1400" spans="1:11" s="23" customFormat="1" x14ac:dyDescent="0.2">
      <c r="A1400" s="28"/>
      <c r="B1400" s="29"/>
      <c r="C1400" s="36"/>
      <c r="D1400" s="34"/>
      <c r="E1400" s="52"/>
      <c r="F1400" s="62"/>
      <c r="G1400" s="66"/>
      <c r="H1400" s="84"/>
      <c r="I1400" s="84"/>
      <c r="J1400" s="84"/>
      <c r="K1400" s="84"/>
    </row>
    <row r="1402" spans="1:11" s="23" customFormat="1" x14ac:dyDescent="0.2">
      <c r="A1402" s="28"/>
      <c r="B1402" s="29"/>
      <c r="C1402" s="36"/>
      <c r="D1402" s="34"/>
      <c r="E1402" s="52"/>
      <c r="F1402" s="62"/>
      <c r="G1402" s="66"/>
      <c r="H1402" s="84"/>
      <c r="I1402" s="84"/>
      <c r="J1402" s="84"/>
      <c r="K1402" s="84"/>
    </row>
    <row r="1405" spans="1:11" s="23" customFormat="1" x14ac:dyDescent="0.2">
      <c r="A1405" s="28"/>
      <c r="B1405" s="29"/>
      <c r="C1405" s="36"/>
      <c r="D1405" s="34"/>
      <c r="E1405" s="52"/>
      <c r="F1405" s="62"/>
      <c r="G1405" s="66"/>
      <c r="H1405" s="84"/>
      <c r="I1405" s="84"/>
      <c r="J1405" s="84"/>
      <c r="K1405" s="84"/>
    </row>
    <row r="1407" spans="1:11" s="23" customFormat="1" x14ac:dyDescent="0.2">
      <c r="A1407" s="28"/>
      <c r="B1407" s="29"/>
      <c r="C1407" s="36"/>
      <c r="D1407" s="34"/>
      <c r="E1407" s="52"/>
      <c r="F1407" s="62"/>
      <c r="G1407" s="66"/>
      <c r="H1407" s="84"/>
      <c r="I1407" s="84"/>
      <c r="J1407" s="84"/>
      <c r="K1407" s="84"/>
    </row>
    <row r="1413" spans="1:11" s="23" customFormat="1" x14ac:dyDescent="0.2">
      <c r="A1413" s="28"/>
      <c r="B1413" s="29"/>
      <c r="C1413" s="36"/>
      <c r="D1413" s="34"/>
      <c r="E1413" s="52"/>
      <c r="F1413" s="62"/>
      <c r="G1413" s="66"/>
      <c r="H1413" s="84"/>
      <c r="I1413" s="84"/>
      <c r="J1413" s="84"/>
      <c r="K1413" s="84"/>
    </row>
    <row r="1417" spans="1:11" s="23" customFormat="1" x14ac:dyDescent="0.2">
      <c r="A1417" s="28"/>
      <c r="B1417" s="29"/>
      <c r="C1417" s="36"/>
      <c r="D1417" s="34"/>
      <c r="E1417" s="52"/>
      <c r="F1417" s="62"/>
      <c r="G1417" s="66"/>
      <c r="H1417" s="84"/>
      <c r="I1417" s="84"/>
      <c r="J1417" s="84"/>
      <c r="K1417" s="84"/>
    </row>
    <row r="1419" spans="1:11" s="23" customFormat="1" x14ac:dyDescent="0.2">
      <c r="A1419" s="28"/>
      <c r="B1419" s="29"/>
      <c r="C1419" s="36"/>
      <c r="D1419" s="34"/>
      <c r="E1419" s="52"/>
      <c r="F1419" s="62"/>
      <c r="G1419" s="66"/>
      <c r="H1419" s="84"/>
      <c r="I1419" s="84"/>
      <c r="J1419" s="84"/>
      <c r="K1419" s="84"/>
    </row>
    <row r="1421" spans="1:11" s="23" customFormat="1" x14ac:dyDescent="0.2">
      <c r="A1421" s="28"/>
      <c r="B1421" s="29"/>
      <c r="C1421" s="36"/>
      <c r="D1421" s="34"/>
      <c r="E1421" s="52"/>
      <c r="F1421" s="62"/>
      <c r="G1421" s="66"/>
      <c r="H1421" s="84"/>
      <c r="I1421" s="84"/>
      <c r="J1421" s="84"/>
      <c r="K1421" s="84"/>
    </row>
    <row r="1423" spans="1:11" s="23" customFormat="1" x14ac:dyDescent="0.2">
      <c r="A1423" s="28"/>
      <c r="B1423" s="29"/>
      <c r="C1423" s="36"/>
      <c r="D1423" s="34"/>
      <c r="E1423" s="52"/>
      <c r="F1423" s="62"/>
      <c r="G1423" s="66"/>
      <c r="H1423" s="84"/>
      <c r="I1423" s="84"/>
      <c r="J1423" s="84"/>
      <c r="K1423" s="84"/>
    </row>
    <row r="1425" spans="1:11" s="23" customFormat="1" x14ac:dyDescent="0.2">
      <c r="A1425" s="28"/>
      <c r="B1425" s="29"/>
      <c r="C1425" s="36"/>
      <c r="D1425" s="34"/>
      <c r="E1425" s="52"/>
      <c r="F1425" s="62"/>
      <c r="G1425" s="66"/>
      <c r="H1425" s="84"/>
      <c r="I1425" s="84"/>
      <c r="J1425" s="84"/>
      <c r="K1425" s="84"/>
    </row>
    <row r="1427" spans="1:11" s="23" customFormat="1" x14ac:dyDescent="0.2">
      <c r="A1427" s="28"/>
      <c r="B1427" s="29"/>
      <c r="C1427" s="36"/>
      <c r="D1427" s="34"/>
      <c r="E1427" s="52"/>
      <c r="F1427" s="62"/>
      <c r="G1427" s="66"/>
      <c r="H1427" s="84"/>
      <c r="I1427" s="84"/>
      <c r="J1427" s="84"/>
      <c r="K1427" s="84"/>
    </row>
    <row r="1432" spans="1:11" s="23" customFormat="1" x14ac:dyDescent="0.2">
      <c r="A1432" s="28"/>
      <c r="B1432" s="29"/>
      <c r="C1432" s="36"/>
      <c r="D1432" s="34"/>
      <c r="E1432" s="52"/>
      <c r="F1432" s="62"/>
      <c r="G1432" s="66"/>
      <c r="H1432" s="84"/>
      <c r="I1432" s="84"/>
      <c r="J1432" s="84"/>
      <c r="K1432" s="84"/>
    </row>
    <row r="1434" spans="1:11" s="23" customFormat="1" x14ac:dyDescent="0.2">
      <c r="A1434" s="28"/>
      <c r="B1434" s="29"/>
      <c r="C1434" s="36"/>
      <c r="D1434" s="34"/>
      <c r="E1434" s="52"/>
      <c r="F1434" s="62"/>
      <c r="G1434" s="66"/>
      <c r="H1434" s="84"/>
      <c r="I1434" s="84"/>
      <c r="J1434" s="84"/>
      <c r="K1434" s="84"/>
    </row>
    <row r="1440" spans="1:11" s="23" customFormat="1" x14ac:dyDescent="0.2">
      <c r="A1440" s="28"/>
      <c r="B1440" s="29"/>
      <c r="C1440" s="36"/>
      <c r="D1440" s="34"/>
      <c r="E1440" s="52"/>
      <c r="F1440" s="62"/>
      <c r="G1440" s="66"/>
      <c r="H1440" s="84"/>
      <c r="I1440" s="84"/>
      <c r="J1440" s="84"/>
      <c r="K1440" s="84"/>
    </row>
    <row r="1443" spans="1:11" s="23" customFormat="1" x14ac:dyDescent="0.2">
      <c r="A1443" s="28"/>
      <c r="B1443" s="29"/>
      <c r="C1443" s="36"/>
      <c r="D1443" s="34"/>
      <c r="E1443" s="52"/>
      <c r="F1443" s="62"/>
      <c r="G1443" s="66"/>
      <c r="H1443" s="84"/>
      <c r="I1443" s="84"/>
      <c r="J1443" s="84"/>
      <c r="K1443" s="84"/>
    </row>
    <row r="1445" spans="1:11" s="23" customFormat="1" x14ac:dyDescent="0.2">
      <c r="A1445" s="28"/>
      <c r="B1445" s="29"/>
      <c r="C1445" s="36"/>
      <c r="D1445" s="34"/>
      <c r="E1445" s="52"/>
      <c r="F1445" s="62"/>
      <c r="G1445" s="66"/>
      <c r="H1445" s="84"/>
      <c r="I1445" s="84"/>
      <c r="J1445" s="84"/>
      <c r="K1445" s="84"/>
    </row>
    <row r="1448" spans="1:11" s="23" customFormat="1" x14ac:dyDescent="0.2">
      <c r="A1448" s="28"/>
      <c r="B1448" s="29"/>
      <c r="C1448" s="36"/>
      <c r="D1448" s="34"/>
      <c r="E1448" s="52"/>
      <c r="F1448" s="62"/>
      <c r="G1448" s="66"/>
      <c r="H1448" s="84"/>
      <c r="I1448" s="84"/>
      <c r="J1448" s="84"/>
      <c r="K1448" s="84"/>
    </row>
    <row r="1450" spans="1:11" s="23" customFormat="1" x14ac:dyDescent="0.2">
      <c r="A1450" s="28"/>
      <c r="B1450" s="29"/>
      <c r="C1450" s="36"/>
      <c r="D1450" s="34"/>
      <c r="E1450" s="52"/>
      <c r="F1450" s="62"/>
      <c r="G1450" s="66"/>
      <c r="H1450" s="84"/>
      <c r="I1450" s="84"/>
      <c r="J1450" s="84"/>
      <c r="K1450" s="84"/>
    </row>
    <row r="1455" spans="1:11" s="23" customFormat="1" x14ac:dyDescent="0.2">
      <c r="A1455" s="28"/>
      <c r="B1455" s="29"/>
      <c r="C1455" s="36"/>
      <c r="D1455" s="34"/>
      <c r="E1455" s="52"/>
      <c r="F1455" s="62"/>
      <c r="G1455" s="66"/>
      <c r="H1455" s="84"/>
      <c r="I1455" s="84"/>
      <c r="J1455" s="84"/>
      <c r="K1455" s="84"/>
    </row>
    <row r="1457" spans="1:11" s="23" customFormat="1" x14ac:dyDescent="0.2">
      <c r="A1457" s="28"/>
      <c r="B1457" s="29"/>
      <c r="C1457" s="36"/>
      <c r="D1457" s="34"/>
      <c r="E1457" s="52"/>
      <c r="F1457" s="62"/>
      <c r="G1457" s="66"/>
      <c r="H1457" s="84"/>
      <c r="I1457" s="84"/>
      <c r="J1457" s="84"/>
      <c r="K1457" s="84"/>
    </row>
    <row r="1459" spans="1:11" s="23" customFormat="1" x14ac:dyDescent="0.2">
      <c r="A1459" s="28"/>
      <c r="B1459" s="29"/>
      <c r="C1459" s="36"/>
      <c r="D1459" s="34"/>
      <c r="E1459" s="52"/>
      <c r="F1459" s="62"/>
      <c r="G1459" s="66"/>
      <c r="H1459" s="84"/>
      <c r="I1459" s="84"/>
      <c r="J1459" s="84"/>
      <c r="K1459" s="84"/>
    </row>
    <row r="1464" spans="1:11" s="23" customFormat="1" x14ac:dyDescent="0.2">
      <c r="A1464" s="28"/>
      <c r="B1464" s="29"/>
      <c r="C1464" s="36"/>
      <c r="D1464" s="34"/>
      <c r="E1464" s="52"/>
      <c r="F1464" s="62"/>
      <c r="G1464" s="66"/>
      <c r="H1464" s="84"/>
      <c r="I1464" s="84"/>
      <c r="J1464" s="84"/>
      <c r="K1464" s="84"/>
    </row>
    <row r="1466" spans="1:11" s="23" customFormat="1" x14ac:dyDescent="0.2">
      <c r="A1466" s="28"/>
      <c r="B1466" s="29"/>
      <c r="C1466" s="36"/>
      <c r="D1466" s="34"/>
      <c r="E1466" s="52"/>
      <c r="F1466" s="62"/>
      <c r="G1466" s="66"/>
      <c r="H1466" s="84"/>
      <c r="I1466" s="84"/>
      <c r="J1466" s="84"/>
      <c r="K1466" s="84"/>
    </row>
    <row r="1469" spans="1:11" s="23" customFormat="1" x14ac:dyDescent="0.2">
      <c r="A1469" s="28"/>
      <c r="B1469" s="29"/>
      <c r="C1469" s="36"/>
      <c r="D1469" s="34"/>
      <c r="E1469" s="52"/>
      <c r="F1469" s="62"/>
      <c r="G1469" s="66"/>
      <c r="H1469" s="84"/>
      <c r="I1469" s="84"/>
      <c r="J1469" s="84"/>
      <c r="K1469" s="84"/>
    </row>
    <row r="1471" spans="1:11" s="23" customFormat="1" x14ac:dyDescent="0.2">
      <c r="A1471" s="28"/>
      <c r="B1471" s="29"/>
      <c r="C1471" s="36"/>
      <c r="D1471" s="34"/>
      <c r="E1471" s="52"/>
      <c r="F1471" s="62"/>
      <c r="G1471" s="66"/>
      <c r="H1471" s="84"/>
      <c r="I1471" s="84"/>
      <c r="J1471" s="84"/>
      <c r="K1471" s="84"/>
    </row>
    <row r="1474" spans="1:11" s="23" customFormat="1" x14ac:dyDescent="0.2">
      <c r="A1474" s="28"/>
      <c r="B1474" s="29"/>
      <c r="C1474" s="36"/>
      <c r="D1474" s="34"/>
      <c r="E1474" s="52"/>
      <c r="F1474" s="62"/>
      <c r="G1474" s="66"/>
      <c r="H1474" s="84"/>
      <c r="I1474" s="84"/>
      <c r="J1474" s="84"/>
      <c r="K1474" s="84"/>
    </row>
    <row r="1477" spans="1:11" s="23" customFormat="1" x14ac:dyDescent="0.2">
      <c r="A1477" s="28"/>
      <c r="B1477" s="29"/>
      <c r="C1477" s="36"/>
      <c r="D1477" s="34"/>
      <c r="E1477" s="52"/>
      <c r="F1477" s="62"/>
      <c r="G1477" s="66"/>
      <c r="H1477" s="84"/>
      <c r="I1477" s="84"/>
      <c r="J1477" s="84"/>
      <c r="K1477" s="84"/>
    </row>
    <row r="1482" spans="1:11" s="23" customFormat="1" x14ac:dyDescent="0.2">
      <c r="A1482" s="28"/>
      <c r="B1482" s="29"/>
      <c r="C1482" s="36"/>
      <c r="D1482" s="34"/>
      <c r="E1482" s="52"/>
      <c r="F1482" s="62"/>
      <c r="G1482" s="66"/>
      <c r="H1482" s="84"/>
      <c r="I1482" s="84"/>
      <c r="J1482" s="84"/>
      <c r="K1482" s="84"/>
    </row>
    <row r="1484" spans="1:11" s="23" customFormat="1" x14ac:dyDescent="0.2">
      <c r="A1484" s="28"/>
      <c r="B1484" s="29"/>
      <c r="C1484" s="36"/>
      <c r="D1484" s="34"/>
      <c r="E1484" s="52"/>
      <c r="F1484" s="62"/>
      <c r="G1484" s="66"/>
      <c r="H1484" s="84"/>
      <c r="I1484" s="84"/>
      <c r="J1484" s="84"/>
      <c r="K1484" s="84"/>
    </row>
    <row r="1486" spans="1:11" s="23" customFormat="1" x14ac:dyDescent="0.2">
      <c r="A1486" s="28"/>
      <c r="B1486" s="29"/>
      <c r="C1486" s="36"/>
      <c r="D1486" s="34"/>
      <c r="E1486" s="52"/>
      <c r="F1486" s="62"/>
      <c r="G1486" s="66"/>
      <c r="H1486" s="84"/>
      <c r="I1486" s="84"/>
      <c r="J1486" s="84"/>
      <c r="K1486" s="84"/>
    </row>
    <row r="1488" spans="1:11" s="23" customFormat="1" x14ac:dyDescent="0.2">
      <c r="A1488" s="28"/>
      <c r="B1488" s="29"/>
      <c r="C1488" s="36"/>
      <c r="D1488" s="34"/>
      <c r="E1488" s="52"/>
      <c r="F1488" s="62"/>
      <c r="G1488" s="66"/>
      <c r="H1488" s="84"/>
      <c r="I1488" s="84"/>
      <c r="J1488" s="84"/>
      <c r="K1488" s="84"/>
    </row>
    <row r="1490" spans="1:11" s="23" customFormat="1" x14ac:dyDescent="0.2">
      <c r="A1490" s="28"/>
      <c r="B1490" s="29"/>
      <c r="C1490" s="36"/>
      <c r="D1490" s="34"/>
      <c r="E1490" s="52"/>
      <c r="F1490" s="62"/>
      <c r="G1490" s="66"/>
      <c r="H1490" s="84"/>
      <c r="I1490" s="84"/>
      <c r="J1490" s="84"/>
      <c r="K1490" s="84"/>
    </row>
    <row r="1494" spans="1:11" s="23" customFormat="1" x14ac:dyDescent="0.2">
      <c r="A1494" s="28"/>
      <c r="B1494" s="29"/>
      <c r="C1494" s="36"/>
      <c r="D1494" s="34"/>
      <c r="E1494" s="52"/>
      <c r="F1494" s="62"/>
      <c r="G1494" s="66"/>
      <c r="H1494" s="84"/>
      <c r="I1494" s="84"/>
      <c r="J1494" s="84"/>
      <c r="K1494" s="84"/>
    </row>
    <row r="1495" spans="1:11" s="23" customFormat="1" x14ac:dyDescent="0.2">
      <c r="A1495" s="28"/>
      <c r="B1495" s="29"/>
      <c r="C1495" s="36"/>
      <c r="D1495" s="34"/>
      <c r="E1495" s="52"/>
      <c r="F1495" s="62"/>
      <c r="G1495" s="66"/>
      <c r="H1495" s="84"/>
      <c r="I1495" s="84"/>
      <c r="J1495" s="84"/>
      <c r="K1495" s="84"/>
    </row>
    <row r="1498" spans="1:11" s="23" customFormat="1" x14ac:dyDescent="0.2">
      <c r="A1498" s="28"/>
      <c r="B1498" s="29"/>
      <c r="C1498" s="36"/>
      <c r="D1498" s="34"/>
      <c r="E1498" s="52"/>
      <c r="F1498" s="62"/>
      <c r="G1498" s="66"/>
      <c r="H1498" s="84"/>
      <c r="I1498" s="84"/>
      <c r="J1498" s="84"/>
      <c r="K1498" s="84"/>
    </row>
    <row r="1503" spans="1:11" s="23" customFormat="1" x14ac:dyDescent="0.2">
      <c r="A1503" s="28"/>
      <c r="B1503" s="29"/>
      <c r="C1503" s="36"/>
      <c r="D1503" s="34"/>
      <c r="E1503" s="52"/>
      <c r="F1503" s="62"/>
      <c r="G1503" s="66"/>
      <c r="H1503" s="84"/>
      <c r="I1503" s="84"/>
      <c r="J1503" s="84"/>
      <c r="K1503" s="84"/>
    </row>
    <row r="1506" spans="1:11" s="23" customFormat="1" x14ac:dyDescent="0.2">
      <c r="A1506" s="28"/>
      <c r="B1506" s="29"/>
      <c r="C1506" s="36"/>
      <c r="D1506" s="34"/>
      <c r="E1506" s="52"/>
      <c r="F1506" s="62"/>
      <c r="G1506" s="66"/>
      <c r="H1506" s="84"/>
      <c r="I1506" s="84"/>
      <c r="J1506" s="84"/>
      <c r="K1506" s="84"/>
    </row>
    <row r="1508" spans="1:11" s="23" customFormat="1" x14ac:dyDescent="0.2">
      <c r="A1508" s="28"/>
      <c r="B1508" s="29"/>
      <c r="C1508" s="36"/>
      <c r="D1508" s="34"/>
      <c r="E1508" s="52"/>
      <c r="F1508" s="62"/>
      <c r="G1508" s="66"/>
      <c r="H1508" s="84"/>
      <c r="I1508" s="84"/>
      <c r="J1508" s="84"/>
      <c r="K1508" s="84"/>
    </row>
    <row r="1513" spans="1:11" s="23" customFormat="1" x14ac:dyDescent="0.2">
      <c r="A1513" s="28"/>
      <c r="B1513" s="29"/>
      <c r="C1513" s="36"/>
      <c r="D1513" s="34"/>
      <c r="E1513" s="52"/>
      <c r="F1513" s="62"/>
      <c r="G1513" s="66"/>
      <c r="H1513" s="84"/>
      <c r="I1513" s="84"/>
      <c r="J1513" s="84"/>
      <c r="K1513" s="84"/>
    </row>
    <row r="1518" spans="1:11" s="23" customFormat="1" x14ac:dyDescent="0.2">
      <c r="A1518" s="28"/>
      <c r="B1518" s="29"/>
      <c r="C1518" s="36"/>
      <c r="D1518" s="34"/>
      <c r="E1518" s="52"/>
      <c r="F1518" s="62"/>
      <c r="G1518" s="66"/>
      <c r="H1518" s="84"/>
      <c r="I1518" s="84"/>
      <c r="J1518" s="84"/>
      <c r="K1518" s="84"/>
    </row>
    <row r="1520" spans="1:11" s="23" customFormat="1" x14ac:dyDescent="0.2">
      <c r="A1520" s="28"/>
      <c r="B1520" s="29"/>
      <c r="C1520" s="36"/>
      <c r="D1520" s="34"/>
      <c r="E1520" s="52"/>
      <c r="F1520" s="62"/>
      <c r="G1520" s="66"/>
      <c r="H1520" s="84"/>
      <c r="I1520" s="84"/>
      <c r="J1520" s="84"/>
      <c r="K1520" s="84"/>
    </row>
    <row r="1523" spans="1:11" s="23" customFormat="1" x14ac:dyDescent="0.2">
      <c r="A1523" s="28"/>
      <c r="B1523" s="29"/>
      <c r="C1523" s="36"/>
      <c r="D1523" s="34"/>
      <c r="E1523" s="52"/>
      <c r="F1523" s="62"/>
      <c r="G1523" s="66"/>
      <c r="H1523" s="84"/>
      <c r="I1523" s="84"/>
      <c r="J1523" s="84"/>
      <c r="K1523" s="84"/>
    </row>
    <row r="1526" spans="1:11" s="23" customFormat="1" x14ac:dyDescent="0.2">
      <c r="A1526" s="28"/>
      <c r="B1526" s="29"/>
      <c r="C1526" s="36"/>
      <c r="D1526" s="34"/>
      <c r="E1526" s="52"/>
      <c r="F1526" s="62"/>
      <c r="G1526" s="66"/>
      <c r="H1526" s="84"/>
      <c r="I1526" s="84"/>
      <c r="J1526" s="84"/>
      <c r="K1526" s="84"/>
    </row>
    <row r="1531" spans="1:11" s="23" customFormat="1" x14ac:dyDescent="0.2">
      <c r="A1531" s="28"/>
      <c r="B1531" s="29"/>
      <c r="C1531" s="36"/>
      <c r="D1531" s="34"/>
      <c r="E1531" s="52"/>
      <c r="F1531" s="62"/>
      <c r="G1531" s="66"/>
      <c r="H1531" s="84"/>
      <c r="I1531" s="84"/>
      <c r="J1531" s="84"/>
      <c r="K1531" s="84"/>
    </row>
    <row r="1534" spans="1:11" s="23" customFormat="1" x14ac:dyDescent="0.2">
      <c r="A1534" s="28"/>
      <c r="B1534" s="29"/>
      <c r="C1534" s="36"/>
      <c r="D1534" s="34"/>
      <c r="E1534" s="52"/>
      <c r="F1534" s="62"/>
      <c r="G1534" s="66"/>
      <c r="H1534" s="84"/>
      <c r="I1534" s="84"/>
      <c r="J1534" s="84"/>
      <c r="K1534" s="84"/>
    </row>
    <row r="1536" spans="1:11" s="23" customFormat="1" x14ac:dyDescent="0.2">
      <c r="A1536" s="28"/>
      <c r="B1536" s="29"/>
      <c r="C1536" s="36"/>
      <c r="D1536" s="34"/>
      <c r="E1536" s="52"/>
      <c r="F1536" s="62"/>
      <c r="G1536" s="66"/>
      <c r="H1536" s="84"/>
      <c r="I1536" s="84"/>
      <c r="J1536" s="84"/>
      <c r="K1536" s="84"/>
    </row>
    <row r="1538" spans="1:11" s="23" customFormat="1" x14ac:dyDescent="0.2">
      <c r="A1538" s="28"/>
      <c r="B1538" s="29"/>
      <c r="C1538" s="36"/>
      <c r="D1538" s="34"/>
      <c r="E1538" s="52"/>
      <c r="F1538" s="62"/>
      <c r="G1538" s="66"/>
      <c r="H1538" s="84"/>
      <c r="I1538" s="84"/>
      <c r="J1538" s="84"/>
      <c r="K1538" s="84"/>
    </row>
    <row r="1540" spans="1:11" s="23" customFormat="1" x14ac:dyDescent="0.2">
      <c r="A1540" s="28"/>
      <c r="B1540" s="29"/>
      <c r="C1540" s="36"/>
      <c r="D1540" s="34"/>
      <c r="E1540" s="52"/>
      <c r="F1540" s="62"/>
      <c r="G1540" s="66"/>
      <c r="H1540" s="84"/>
      <c r="I1540" s="84"/>
      <c r="J1540" s="84"/>
      <c r="K1540" s="84"/>
    </row>
    <row r="1543" spans="1:11" s="23" customFormat="1" x14ac:dyDescent="0.2">
      <c r="A1543" s="28"/>
      <c r="B1543" s="29"/>
      <c r="C1543" s="36"/>
      <c r="D1543" s="34"/>
      <c r="E1543" s="52"/>
      <c r="F1543" s="62"/>
      <c r="G1543" s="66"/>
      <c r="H1543" s="84"/>
      <c r="I1543" s="84"/>
      <c r="J1543" s="84"/>
      <c r="K1543" s="84"/>
    </row>
    <row r="1545" spans="1:11" s="23" customFormat="1" x14ac:dyDescent="0.2">
      <c r="A1545" s="28"/>
      <c r="B1545" s="29"/>
      <c r="C1545" s="36"/>
      <c r="D1545" s="34"/>
      <c r="E1545" s="52"/>
      <c r="F1545" s="62"/>
      <c r="G1545" s="66"/>
      <c r="H1545" s="84"/>
      <c r="I1545" s="84"/>
      <c r="J1545" s="84"/>
      <c r="K1545" s="84"/>
    </row>
    <row r="1547" spans="1:11" s="23" customFormat="1" x14ac:dyDescent="0.2">
      <c r="A1547" s="28"/>
      <c r="B1547" s="29"/>
      <c r="C1547" s="36"/>
      <c r="D1547" s="34"/>
      <c r="E1547" s="52"/>
      <c r="F1547" s="62"/>
      <c r="G1547" s="66"/>
      <c r="H1547" s="84"/>
      <c r="I1547" s="84"/>
      <c r="J1547" s="84"/>
      <c r="K1547" s="84"/>
    </row>
    <row r="1550" spans="1:11" s="23" customFormat="1" x14ac:dyDescent="0.2">
      <c r="A1550" s="28"/>
      <c r="B1550" s="29"/>
      <c r="C1550" s="36"/>
      <c r="D1550" s="34"/>
      <c r="E1550" s="52"/>
      <c r="F1550" s="62"/>
      <c r="G1550" s="66"/>
      <c r="H1550" s="84"/>
      <c r="I1550" s="84"/>
      <c r="J1550" s="84"/>
      <c r="K1550" s="84"/>
    </row>
    <row r="1552" spans="1:11" s="23" customFormat="1" x14ac:dyDescent="0.2">
      <c r="A1552" s="28"/>
      <c r="B1552" s="29"/>
      <c r="C1552" s="36"/>
      <c r="D1552" s="34"/>
      <c r="E1552" s="52"/>
      <c r="F1552" s="62"/>
      <c r="G1552" s="66"/>
      <c r="H1552" s="84"/>
      <c r="I1552" s="84"/>
      <c r="J1552" s="84"/>
      <c r="K1552" s="84"/>
    </row>
    <row r="1554" spans="1:11" s="23" customFormat="1" x14ac:dyDescent="0.2">
      <c r="A1554" s="28"/>
      <c r="B1554" s="29"/>
      <c r="C1554" s="36"/>
      <c r="D1554" s="34"/>
      <c r="E1554" s="52"/>
      <c r="F1554" s="62"/>
      <c r="G1554" s="66"/>
      <c r="H1554" s="84"/>
      <c r="I1554" s="84"/>
      <c r="J1554" s="84"/>
      <c r="K1554" s="84"/>
    </row>
    <row r="1555" spans="1:11" s="23" customFormat="1" x14ac:dyDescent="0.2">
      <c r="A1555" s="28"/>
      <c r="B1555" s="29"/>
      <c r="C1555" s="36"/>
      <c r="D1555" s="34"/>
      <c r="E1555" s="52"/>
      <c r="F1555" s="62"/>
      <c r="G1555" s="66"/>
      <c r="H1555" s="84"/>
      <c r="I1555" s="84"/>
      <c r="J1555" s="84"/>
      <c r="K1555" s="84"/>
    </row>
    <row r="1560" spans="1:11" s="23" customFormat="1" x14ac:dyDescent="0.2">
      <c r="A1560" s="28"/>
      <c r="B1560" s="29"/>
      <c r="C1560" s="36"/>
      <c r="D1560" s="34"/>
      <c r="E1560" s="52"/>
      <c r="F1560" s="62"/>
      <c r="G1560" s="66"/>
      <c r="H1560" s="84"/>
      <c r="I1560" s="84"/>
      <c r="J1560" s="84"/>
      <c r="K1560" s="84"/>
    </row>
    <row r="1565" spans="1:11" s="23" customFormat="1" x14ac:dyDescent="0.2">
      <c r="A1565" s="28"/>
      <c r="B1565" s="29"/>
      <c r="C1565" s="36"/>
      <c r="D1565" s="34"/>
      <c r="E1565" s="52"/>
      <c r="F1565" s="62"/>
      <c r="G1565" s="66"/>
      <c r="H1565" s="84"/>
      <c r="I1565" s="84"/>
      <c r="J1565" s="84"/>
      <c r="K1565" s="84"/>
    </row>
    <row r="1567" spans="1:11" s="23" customFormat="1" x14ac:dyDescent="0.2">
      <c r="A1567" s="28"/>
      <c r="B1567" s="29"/>
      <c r="C1567" s="36"/>
      <c r="D1567" s="34"/>
      <c r="E1567" s="52"/>
      <c r="F1567" s="62"/>
      <c r="G1567" s="66"/>
      <c r="H1567" s="84"/>
      <c r="I1567" s="84"/>
      <c r="J1567" s="84"/>
      <c r="K1567" s="84"/>
    </row>
    <row r="1569" spans="1:11" s="23" customFormat="1" x14ac:dyDescent="0.2">
      <c r="A1569" s="28"/>
      <c r="B1569" s="29"/>
      <c r="C1569" s="36"/>
      <c r="D1569" s="34"/>
      <c r="E1569" s="52"/>
      <c r="F1569" s="62"/>
      <c r="G1569" s="66"/>
      <c r="H1569" s="84"/>
      <c r="I1569" s="84"/>
      <c r="J1569" s="84"/>
      <c r="K1569" s="84"/>
    </row>
    <row r="1570" spans="1:11" s="44" customFormat="1" x14ac:dyDescent="0.2">
      <c r="A1570" s="28"/>
      <c r="B1570" s="29"/>
      <c r="C1570" s="36"/>
      <c r="D1570" s="34"/>
      <c r="E1570" s="52"/>
      <c r="F1570" s="62"/>
      <c r="G1570" s="66"/>
      <c r="H1570" s="84"/>
      <c r="I1570" s="84"/>
      <c r="J1570" s="84"/>
      <c r="K1570" s="84"/>
    </row>
    <row r="1571" spans="1:11" s="44" customFormat="1" x14ac:dyDescent="0.2">
      <c r="A1571" s="28"/>
      <c r="B1571" s="29"/>
      <c r="C1571" s="36"/>
      <c r="D1571" s="34"/>
      <c r="E1571" s="52"/>
      <c r="F1571" s="62"/>
      <c r="G1571" s="66"/>
      <c r="H1571" s="84"/>
      <c r="I1571" s="84"/>
      <c r="J1571" s="84"/>
      <c r="K1571" s="84"/>
    </row>
    <row r="1572" spans="1:11" s="44" customFormat="1" x14ac:dyDescent="0.2">
      <c r="A1572" s="28"/>
      <c r="B1572" s="29"/>
      <c r="C1572" s="36"/>
      <c r="D1572" s="34"/>
      <c r="E1572" s="52"/>
      <c r="F1572" s="62"/>
      <c r="G1572" s="66"/>
      <c r="H1572" s="84"/>
      <c r="I1572" s="84"/>
      <c r="J1572" s="84"/>
      <c r="K1572" s="84"/>
    </row>
    <row r="1573" spans="1:11" s="44" customFormat="1" x14ac:dyDescent="0.2">
      <c r="A1573" s="28"/>
      <c r="B1573" s="29"/>
      <c r="C1573" s="36"/>
      <c r="D1573" s="34"/>
      <c r="E1573" s="52"/>
      <c r="F1573" s="62"/>
      <c r="G1573" s="66"/>
      <c r="H1573" s="84"/>
      <c r="I1573" s="84"/>
      <c r="J1573" s="84"/>
      <c r="K1573" s="84"/>
    </row>
    <row r="1574" spans="1:11" s="23" customFormat="1" x14ac:dyDescent="0.2">
      <c r="A1574" s="28"/>
      <c r="B1574" s="29"/>
      <c r="C1574" s="36"/>
      <c r="D1574" s="34"/>
      <c r="E1574" s="52"/>
      <c r="F1574" s="62"/>
      <c r="G1574" s="66"/>
      <c r="H1574" s="84"/>
      <c r="I1574" s="84"/>
      <c r="J1574" s="84"/>
      <c r="K1574" s="84"/>
    </row>
    <row r="1576" spans="1:11" s="44" customFormat="1" x14ac:dyDescent="0.2">
      <c r="A1576" s="28"/>
      <c r="B1576" s="29"/>
      <c r="C1576" s="36"/>
      <c r="D1576" s="34"/>
      <c r="E1576" s="52"/>
      <c r="F1576" s="62"/>
      <c r="G1576" s="66"/>
      <c r="H1576" s="84"/>
      <c r="I1576" s="84"/>
      <c r="J1576" s="84"/>
      <c r="K1576" s="84"/>
    </row>
    <row r="1577" spans="1:11" s="23" customFormat="1" x14ac:dyDescent="0.2">
      <c r="A1577" s="28"/>
      <c r="B1577" s="29"/>
      <c r="C1577" s="36"/>
      <c r="D1577" s="34"/>
      <c r="E1577" s="52"/>
      <c r="F1577" s="62"/>
      <c r="G1577" s="66"/>
      <c r="H1577" s="84"/>
      <c r="I1577" s="84"/>
      <c r="J1577" s="84"/>
      <c r="K1577" s="84"/>
    </row>
    <row r="1578" spans="1:11" s="44" customFormat="1" x14ac:dyDescent="0.2">
      <c r="A1578" s="28"/>
      <c r="B1578" s="29"/>
      <c r="C1578" s="36"/>
      <c r="D1578" s="34"/>
      <c r="E1578" s="52"/>
      <c r="F1578" s="62"/>
      <c r="G1578" s="66"/>
      <c r="H1578" s="84"/>
      <c r="I1578" s="84"/>
      <c r="J1578" s="84"/>
      <c r="K1578" s="84"/>
    </row>
    <row r="1579" spans="1:11" s="44" customFormat="1" x14ac:dyDescent="0.2">
      <c r="A1579" s="28"/>
      <c r="B1579" s="29"/>
      <c r="C1579" s="36"/>
      <c r="D1579" s="34"/>
      <c r="E1579" s="52"/>
      <c r="F1579" s="62"/>
      <c r="G1579" s="66"/>
      <c r="H1579" s="84"/>
      <c r="I1579" s="84"/>
      <c r="J1579" s="84"/>
      <c r="K1579" s="84"/>
    </row>
    <row r="1580" spans="1:11" s="44" customFormat="1" x14ac:dyDescent="0.2">
      <c r="A1580" s="28"/>
      <c r="B1580" s="29"/>
      <c r="C1580" s="36"/>
      <c r="D1580" s="34"/>
      <c r="E1580" s="52"/>
      <c r="F1580" s="62"/>
      <c r="G1580" s="66"/>
      <c r="H1580" s="84"/>
      <c r="I1580" s="84"/>
      <c r="J1580" s="84"/>
      <c r="K1580" s="84"/>
    </row>
    <row r="1581" spans="1:11" s="44" customFormat="1" x14ac:dyDescent="0.2">
      <c r="A1581" s="28"/>
      <c r="B1581" s="29"/>
      <c r="C1581" s="36"/>
      <c r="D1581" s="34"/>
      <c r="E1581" s="52"/>
      <c r="F1581" s="62"/>
      <c r="G1581" s="66"/>
      <c r="H1581" s="84"/>
      <c r="I1581" s="84"/>
      <c r="J1581" s="84"/>
      <c r="K1581" s="84"/>
    </row>
    <row r="1582" spans="1:11" s="23" customFormat="1" x14ac:dyDescent="0.2">
      <c r="A1582" s="28"/>
      <c r="B1582" s="29"/>
      <c r="C1582" s="36"/>
      <c r="D1582" s="34"/>
      <c r="E1582" s="52"/>
      <c r="F1582" s="62"/>
      <c r="G1582" s="66"/>
      <c r="H1582" s="84"/>
      <c r="I1582" s="84"/>
      <c r="J1582" s="84"/>
      <c r="K1582" s="84"/>
    </row>
    <row r="1583" spans="1:11" s="44" customFormat="1" x14ac:dyDescent="0.2">
      <c r="A1583" s="28"/>
      <c r="B1583" s="29"/>
      <c r="C1583" s="36"/>
      <c r="D1583" s="34"/>
      <c r="E1583" s="52"/>
      <c r="F1583" s="62"/>
      <c r="G1583" s="66"/>
      <c r="H1583" s="84"/>
      <c r="I1583" s="84"/>
      <c r="J1583" s="84"/>
      <c r="K1583" s="84"/>
    </row>
    <row r="1584" spans="1:11" s="44" customFormat="1" x14ac:dyDescent="0.2">
      <c r="A1584" s="28"/>
      <c r="B1584" s="29"/>
      <c r="C1584" s="36"/>
      <c r="D1584" s="34"/>
      <c r="E1584" s="52"/>
      <c r="F1584" s="62"/>
      <c r="G1584" s="66"/>
      <c r="H1584" s="84"/>
      <c r="I1584" s="84"/>
      <c r="J1584" s="84"/>
      <c r="K1584" s="84"/>
    </row>
    <row r="1585" spans="1:11" s="44" customFormat="1" x14ac:dyDescent="0.2">
      <c r="A1585" s="28"/>
      <c r="B1585" s="29"/>
      <c r="C1585" s="36"/>
      <c r="D1585" s="34"/>
      <c r="E1585" s="52"/>
      <c r="F1585" s="62"/>
      <c r="G1585" s="66"/>
      <c r="H1585" s="84"/>
      <c r="I1585" s="84"/>
      <c r="J1585" s="84"/>
      <c r="K1585" s="84"/>
    </row>
    <row r="1586" spans="1:11" s="44" customFormat="1" x14ac:dyDescent="0.2">
      <c r="A1586" s="28"/>
      <c r="B1586" s="29"/>
      <c r="C1586" s="36"/>
      <c r="D1586" s="34"/>
      <c r="E1586" s="52"/>
      <c r="F1586" s="62"/>
      <c r="G1586" s="66"/>
      <c r="H1586" s="84"/>
      <c r="I1586" s="84"/>
      <c r="J1586" s="84"/>
      <c r="K1586" s="84"/>
    </row>
    <row r="1587" spans="1:11" s="44" customFormat="1" x14ac:dyDescent="0.2">
      <c r="A1587" s="28"/>
      <c r="B1587" s="29"/>
      <c r="C1587" s="36"/>
      <c r="D1587" s="34"/>
      <c r="E1587" s="52"/>
      <c r="F1587" s="62"/>
      <c r="G1587" s="66"/>
      <c r="H1587" s="84"/>
      <c r="I1587" s="84"/>
      <c r="J1587" s="84"/>
      <c r="K1587" s="84"/>
    </row>
    <row r="1588" spans="1:11" s="23" customFormat="1" x14ac:dyDescent="0.2">
      <c r="A1588" s="28"/>
      <c r="B1588" s="29"/>
      <c r="C1588" s="36"/>
      <c r="D1588" s="34"/>
      <c r="E1588" s="52"/>
      <c r="F1588" s="62"/>
      <c r="G1588" s="66"/>
      <c r="H1588" s="84"/>
      <c r="I1588" s="84"/>
      <c r="J1588" s="84"/>
      <c r="K1588" s="84"/>
    </row>
    <row r="1589" spans="1:11" s="44" customFormat="1" x14ac:dyDescent="0.2">
      <c r="A1589" s="28"/>
      <c r="B1589" s="29"/>
      <c r="C1589" s="36"/>
      <c r="D1589" s="34"/>
      <c r="E1589" s="52"/>
      <c r="F1589" s="62"/>
      <c r="G1589" s="66"/>
      <c r="H1589" s="84"/>
      <c r="I1589" s="84"/>
      <c r="J1589" s="84"/>
      <c r="K1589" s="84"/>
    </row>
    <row r="1590" spans="1:11" s="44" customFormat="1" x14ac:dyDescent="0.2">
      <c r="A1590" s="28"/>
      <c r="B1590" s="29"/>
      <c r="C1590" s="36"/>
      <c r="D1590" s="34"/>
      <c r="E1590" s="52"/>
      <c r="F1590" s="62"/>
      <c r="G1590" s="66"/>
      <c r="H1590" s="84"/>
      <c r="I1590" s="84"/>
      <c r="J1590" s="84"/>
      <c r="K1590" s="84"/>
    </row>
    <row r="1591" spans="1:11" s="44" customFormat="1" x14ac:dyDescent="0.2">
      <c r="A1591" s="28"/>
      <c r="B1591" s="29"/>
      <c r="C1591" s="36"/>
      <c r="D1591" s="34"/>
      <c r="E1591" s="52"/>
      <c r="F1591" s="62"/>
      <c r="G1591" s="66"/>
      <c r="H1591" s="84"/>
      <c r="I1591" s="84"/>
      <c r="J1591" s="84"/>
      <c r="K1591" s="84"/>
    </row>
    <row r="1592" spans="1:11" s="44" customFormat="1" x14ac:dyDescent="0.2">
      <c r="A1592" s="28"/>
      <c r="B1592" s="29"/>
      <c r="C1592" s="36"/>
      <c r="D1592" s="34"/>
      <c r="E1592" s="52"/>
      <c r="F1592" s="62"/>
      <c r="G1592" s="66"/>
      <c r="H1592" s="84"/>
      <c r="I1592" s="84"/>
      <c r="J1592" s="84"/>
      <c r="K1592" s="84"/>
    </row>
    <row r="1593" spans="1:11" s="44" customFormat="1" x14ac:dyDescent="0.2">
      <c r="A1593" s="28"/>
      <c r="B1593" s="29"/>
      <c r="C1593" s="36"/>
      <c r="D1593" s="34"/>
      <c r="E1593" s="52"/>
      <c r="F1593" s="62"/>
      <c r="G1593" s="66"/>
      <c r="H1593" s="84"/>
      <c r="I1593" s="84"/>
      <c r="J1593" s="84"/>
      <c r="K1593" s="84"/>
    </row>
    <row r="1594" spans="1:11" s="44" customFormat="1" x14ac:dyDescent="0.2">
      <c r="A1594" s="28"/>
      <c r="B1594" s="29"/>
      <c r="C1594" s="36"/>
      <c r="D1594" s="34"/>
      <c r="E1594" s="52"/>
      <c r="F1594" s="62"/>
      <c r="G1594" s="66"/>
      <c r="H1594" s="84"/>
      <c r="I1594" s="84"/>
      <c r="J1594" s="84"/>
      <c r="K1594" s="84"/>
    </row>
    <row r="1595" spans="1:11" s="44" customFormat="1" x14ac:dyDescent="0.2">
      <c r="A1595" s="28"/>
      <c r="B1595" s="29"/>
      <c r="C1595" s="36"/>
      <c r="D1595" s="34"/>
      <c r="E1595" s="52"/>
      <c r="F1595" s="62"/>
      <c r="G1595" s="66"/>
      <c r="H1595" s="84"/>
      <c r="I1595" s="84"/>
      <c r="J1595" s="84"/>
      <c r="K1595" s="84"/>
    </row>
    <row r="1596" spans="1:11" s="23" customFormat="1" x14ac:dyDescent="0.2">
      <c r="A1596" s="28"/>
      <c r="B1596" s="29"/>
      <c r="C1596" s="36"/>
      <c r="D1596" s="34"/>
      <c r="E1596" s="52"/>
      <c r="F1596" s="62"/>
      <c r="G1596" s="66"/>
      <c r="H1596" s="84"/>
      <c r="I1596" s="84"/>
      <c r="J1596" s="84"/>
      <c r="K1596" s="84"/>
    </row>
    <row r="1597" spans="1:11" s="44" customFormat="1" x14ac:dyDescent="0.2">
      <c r="A1597" s="28"/>
      <c r="B1597" s="29"/>
      <c r="C1597" s="36"/>
      <c r="D1597" s="34"/>
      <c r="E1597" s="52"/>
      <c r="F1597" s="62"/>
      <c r="G1597" s="66"/>
      <c r="H1597" s="84"/>
      <c r="I1597" s="84"/>
      <c r="J1597" s="84"/>
      <c r="K1597" s="84"/>
    </row>
    <row r="1598" spans="1:11" s="23" customFormat="1" x14ac:dyDescent="0.2">
      <c r="A1598" s="28"/>
      <c r="B1598" s="29"/>
      <c r="C1598" s="36"/>
      <c r="D1598" s="34"/>
      <c r="E1598" s="52"/>
      <c r="F1598" s="62"/>
      <c r="G1598" s="66"/>
      <c r="H1598" s="84"/>
      <c r="I1598" s="84"/>
      <c r="J1598" s="84"/>
      <c r="K1598" s="84"/>
    </row>
    <row r="1599" spans="1:11" s="44" customFormat="1" x14ac:dyDescent="0.2">
      <c r="A1599" s="28"/>
      <c r="B1599" s="29"/>
      <c r="C1599" s="36"/>
      <c r="D1599" s="34"/>
      <c r="E1599" s="52"/>
      <c r="F1599" s="62"/>
      <c r="G1599" s="66"/>
      <c r="H1599" s="84"/>
      <c r="I1599" s="84"/>
      <c r="J1599" s="84"/>
      <c r="K1599" s="84"/>
    </row>
    <row r="1600" spans="1:11" s="44" customFormat="1" x14ac:dyDescent="0.2">
      <c r="A1600" s="28"/>
      <c r="B1600" s="29"/>
      <c r="C1600" s="36"/>
      <c r="D1600" s="34"/>
      <c r="E1600" s="52"/>
      <c r="F1600" s="62"/>
      <c r="G1600" s="66"/>
      <c r="H1600" s="84"/>
      <c r="I1600" s="84"/>
      <c r="J1600" s="84"/>
      <c r="K1600" s="84"/>
    </row>
    <row r="1601" spans="1:11" s="44" customFormat="1" x14ac:dyDescent="0.2">
      <c r="A1601" s="28"/>
      <c r="B1601" s="29"/>
      <c r="C1601" s="36"/>
      <c r="D1601" s="34"/>
      <c r="E1601" s="52"/>
      <c r="F1601" s="62"/>
      <c r="G1601" s="66"/>
      <c r="H1601" s="84"/>
      <c r="I1601" s="84"/>
      <c r="J1601" s="84"/>
      <c r="K1601" s="84"/>
    </row>
    <row r="1602" spans="1:11" s="44" customFormat="1" x14ac:dyDescent="0.2">
      <c r="A1602" s="28"/>
      <c r="B1602" s="29"/>
      <c r="C1602" s="36"/>
      <c r="D1602" s="34"/>
      <c r="E1602" s="52"/>
      <c r="F1602" s="62"/>
      <c r="G1602" s="66"/>
      <c r="H1602" s="84"/>
      <c r="I1602" s="84"/>
      <c r="J1602" s="84"/>
      <c r="K1602" s="84"/>
    </row>
    <row r="1603" spans="1:11" s="44" customFormat="1" x14ac:dyDescent="0.2">
      <c r="A1603" s="28"/>
      <c r="B1603" s="29"/>
      <c r="C1603" s="36"/>
      <c r="D1603" s="34"/>
      <c r="E1603" s="52"/>
      <c r="F1603" s="62"/>
      <c r="G1603" s="66"/>
      <c r="H1603" s="84"/>
      <c r="I1603" s="84"/>
      <c r="J1603" s="84"/>
      <c r="K1603" s="84"/>
    </row>
    <row r="1604" spans="1:11" s="44" customFormat="1" x14ac:dyDescent="0.2">
      <c r="A1604" s="28"/>
      <c r="B1604" s="29"/>
      <c r="C1604" s="36"/>
      <c r="D1604" s="34"/>
      <c r="E1604" s="52"/>
      <c r="F1604" s="62"/>
      <c r="G1604" s="66"/>
      <c r="H1604" s="84"/>
      <c r="I1604" s="84"/>
      <c r="J1604" s="84"/>
      <c r="K1604" s="84"/>
    </row>
    <row r="1606" spans="1:11" s="23" customFormat="1" x14ac:dyDescent="0.2">
      <c r="A1606" s="28"/>
      <c r="B1606" s="29"/>
      <c r="C1606" s="36"/>
      <c r="D1606" s="34"/>
      <c r="E1606" s="52"/>
      <c r="F1606" s="62"/>
      <c r="G1606" s="66"/>
      <c r="H1606" s="84"/>
      <c r="I1606" s="84"/>
      <c r="J1606" s="84"/>
      <c r="K1606" s="84"/>
    </row>
    <row r="1607" spans="1:11" s="44" customFormat="1" x14ac:dyDescent="0.2">
      <c r="A1607" s="28"/>
      <c r="B1607" s="29"/>
      <c r="C1607" s="36"/>
      <c r="D1607" s="34"/>
      <c r="E1607" s="52"/>
      <c r="F1607" s="62"/>
      <c r="G1607" s="66"/>
      <c r="H1607" s="84"/>
      <c r="I1607" s="84"/>
      <c r="J1607" s="84"/>
      <c r="K1607" s="84"/>
    </row>
    <row r="1608" spans="1:11" s="44" customFormat="1" x14ac:dyDescent="0.2">
      <c r="A1608" s="28"/>
      <c r="B1608" s="29"/>
      <c r="C1608" s="36"/>
      <c r="D1608" s="34"/>
      <c r="E1608" s="52"/>
      <c r="F1608" s="62"/>
      <c r="G1608" s="66"/>
      <c r="H1608" s="84"/>
      <c r="I1608" s="84"/>
      <c r="J1608" s="84"/>
      <c r="K1608" s="84"/>
    </row>
    <row r="1609" spans="1:11" s="44" customFormat="1" x14ac:dyDescent="0.2">
      <c r="A1609" s="28"/>
      <c r="B1609" s="29"/>
      <c r="C1609" s="36"/>
      <c r="D1609" s="34"/>
      <c r="E1609" s="52"/>
      <c r="F1609" s="62"/>
      <c r="G1609" s="66"/>
      <c r="H1609" s="84"/>
      <c r="I1609" s="84"/>
      <c r="J1609" s="84"/>
      <c r="K1609" s="84"/>
    </row>
    <row r="1610" spans="1:11" s="44" customFormat="1" x14ac:dyDescent="0.2">
      <c r="A1610" s="28"/>
      <c r="B1610" s="29"/>
      <c r="C1610" s="36"/>
      <c r="D1610" s="34"/>
      <c r="E1610" s="52"/>
      <c r="F1610" s="62"/>
      <c r="G1610" s="66"/>
      <c r="H1610" s="84"/>
      <c r="I1610" s="84"/>
      <c r="J1610" s="84"/>
      <c r="K1610" s="84"/>
    </row>
    <row r="1611" spans="1:11" s="23" customFormat="1" x14ac:dyDescent="0.2">
      <c r="A1611" s="28"/>
      <c r="B1611" s="29"/>
      <c r="C1611" s="36"/>
      <c r="D1611" s="34"/>
      <c r="E1611" s="52"/>
      <c r="F1611" s="62"/>
      <c r="G1611" s="66"/>
      <c r="H1611" s="84"/>
      <c r="I1611" s="84"/>
      <c r="J1611" s="84"/>
      <c r="K1611" s="84"/>
    </row>
    <row r="1613" spans="1:11" s="23" customFormat="1" x14ac:dyDescent="0.2">
      <c r="A1613" s="28"/>
      <c r="B1613" s="29"/>
      <c r="C1613" s="36"/>
      <c r="D1613" s="34"/>
      <c r="E1613" s="52"/>
      <c r="F1613" s="62"/>
      <c r="G1613" s="66"/>
      <c r="H1613" s="84"/>
      <c r="I1613" s="84"/>
      <c r="J1613" s="84"/>
      <c r="K1613" s="84"/>
    </row>
    <row r="1614" spans="1:11" s="44" customFormat="1" x14ac:dyDescent="0.2">
      <c r="A1614" s="28"/>
      <c r="B1614" s="29"/>
      <c r="C1614" s="36"/>
      <c r="D1614" s="34"/>
      <c r="E1614" s="52"/>
      <c r="F1614" s="62"/>
      <c r="G1614" s="66"/>
      <c r="H1614" s="84"/>
      <c r="I1614" s="84"/>
      <c r="J1614" s="84"/>
      <c r="K1614" s="84"/>
    </row>
    <row r="1615" spans="1:11" s="23" customFormat="1" x14ac:dyDescent="0.2">
      <c r="A1615" s="28"/>
      <c r="B1615" s="29"/>
      <c r="C1615" s="36"/>
      <c r="D1615" s="34"/>
      <c r="E1615" s="52"/>
      <c r="F1615" s="62"/>
      <c r="G1615" s="66"/>
      <c r="H1615" s="84"/>
      <c r="I1615" s="84"/>
      <c r="J1615" s="84"/>
      <c r="K1615" s="84"/>
    </row>
    <row r="1616" spans="1:11" s="23" customFormat="1" x14ac:dyDescent="0.2">
      <c r="A1616" s="28"/>
      <c r="B1616" s="29"/>
      <c r="C1616" s="36"/>
      <c r="D1616" s="34"/>
      <c r="E1616" s="52"/>
      <c r="F1616" s="62"/>
      <c r="G1616" s="66"/>
      <c r="H1616" s="84"/>
      <c r="I1616" s="84"/>
      <c r="J1616" s="84"/>
      <c r="K1616" s="84"/>
    </row>
    <row r="1617" spans="1:11" s="23" customFormat="1" x14ac:dyDescent="0.2">
      <c r="A1617" s="28"/>
      <c r="B1617" s="29"/>
      <c r="C1617" s="36"/>
      <c r="D1617" s="34"/>
      <c r="E1617" s="52"/>
      <c r="F1617" s="62"/>
      <c r="G1617" s="66"/>
      <c r="H1617" s="84"/>
      <c r="I1617" s="84"/>
      <c r="J1617" s="84"/>
      <c r="K1617" s="84"/>
    </row>
    <row r="1618" spans="1:11" s="43" customFormat="1" x14ac:dyDescent="0.2">
      <c r="A1618" s="28"/>
      <c r="B1618" s="29"/>
      <c r="C1618" s="36"/>
      <c r="D1618" s="34"/>
      <c r="E1618" s="52"/>
      <c r="F1618" s="62"/>
      <c r="G1618" s="66"/>
      <c r="H1618" s="84"/>
      <c r="I1618" s="84"/>
      <c r="J1618" s="84"/>
      <c r="K1618" s="84"/>
    </row>
    <row r="1619" spans="1:11" s="23" customFormat="1" x14ac:dyDescent="0.2">
      <c r="A1619" s="28"/>
      <c r="B1619" s="29"/>
      <c r="C1619" s="36"/>
      <c r="D1619" s="34"/>
      <c r="E1619" s="52"/>
      <c r="F1619" s="62"/>
      <c r="G1619" s="66"/>
      <c r="H1619" s="84"/>
      <c r="I1619" s="84"/>
      <c r="J1619" s="84"/>
      <c r="K1619" s="84"/>
    </row>
    <row r="1620" spans="1:11" s="23" customFormat="1" x14ac:dyDescent="0.2">
      <c r="A1620" s="28"/>
      <c r="B1620" s="29"/>
      <c r="C1620" s="36"/>
      <c r="D1620" s="34"/>
      <c r="E1620" s="52"/>
      <c r="F1620" s="62"/>
      <c r="G1620" s="66"/>
      <c r="H1620" s="84"/>
      <c r="I1620" s="84"/>
      <c r="J1620" s="84"/>
      <c r="K1620" s="84"/>
    </row>
    <row r="1621" spans="1:11" s="43" customFormat="1" x14ac:dyDescent="0.2">
      <c r="A1621" s="28"/>
      <c r="B1621" s="29"/>
      <c r="C1621" s="36"/>
      <c r="D1621" s="34"/>
      <c r="E1621" s="52"/>
      <c r="F1621" s="62"/>
      <c r="G1621" s="66"/>
      <c r="H1621" s="84"/>
      <c r="I1621" s="84"/>
      <c r="J1621" s="84"/>
      <c r="K1621" s="84"/>
    </row>
    <row r="1622" spans="1:11" s="43" customFormat="1" x14ac:dyDescent="0.2">
      <c r="A1622" s="28"/>
      <c r="B1622" s="29"/>
      <c r="C1622" s="36"/>
      <c r="D1622" s="34"/>
      <c r="E1622" s="52"/>
      <c r="F1622" s="62"/>
      <c r="G1622" s="66"/>
      <c r="H1622" s="84"/>
      <c r="I1622" s="84"/>
      <c r="J1622" s="84"/>
      <c r="K1622" s="84"/>
    </row>
    <row r="1623" spans="1:11" s="43" customFormat="1" x14ac:dyDescent="0.2">
      <c r="A1623" s="28"/>
      <c r="B1623" s="29"/>
      <c r="C1623" s="36"/>
      <c r="D1623" s="34"/>
      <c r="E1623" s="52"/>
      <c r="F1623" s="62"/>
      <c r="G1623" s="66"/>
      <c r="H1623" s="84"/>
      <c r="I1623" s="84"/>
      <c r="J1623" s="84"/>
      <c r="K1623" s="84"/>
    </row>
    <row r="1624" spans="1:11" s="23" customFormat="1" x14ac:dyDescent="0.2">
      <c r="A1624" s="28"/>
      <c r="B1624" s="29"/>
      <c r="C1624" s="36"/>
      <c r="D1624" s="34"/>
      <c r="E1624" s="52"/>
      <c r="F1624" s="62"/>
      <c r="G1624" s="66"/>
      <c r="H1624" s="84"/>
      <c r="I1624" s="84"/>
      <c r="J1624" s="84"/>
      <c r="K1624" s="84"/>
    </row>
    <row r="1625" spans="1:11" s="43" customFormat="1" x14ac:dyDescent="0.2">
      <c r="A1625" s="28"/>
      <c r="B1625" s="29"/>
      <c r="C1625" s="36"/>
      <c r="D1625" s="34"/>
      <c r="E1625" s="52"/>
      <c r="F1625" s="62"/>
      <c r="G1625" s="66"/>
      <c r="H1625" s="84"/>
      <c r="I1625" s="84"/>
      <c r="J1625" s="84"/>
      <c r="K1625" s="84"/>
    </row>
    <row r="1626" spans="1:11" s="43" customFormat="1" x14ac:dyDescent="0.2">
      <c r="A1626" s="28"/>
      <c r="B1626" s="29"/>
      <c r="C1626" s="36"/>
      <c r="D1626" s="34"/>
      <c r="E1626" s="52"/>
      <c r="F1626" s="62"/>
      <c r="G1626" s="66"/>
      <c r="H1626" s="84"/>
      <c r="I1626" s="84"/>
      <c r="J1626" s="84"/>
      <c r="K1626" s="84"/>
    </row>
    <row r="1627" spans="1:11" s="23" customFormat="1" x14ac:dyDescent="0.2">
      <c r="A1627" s="28"/>
      <c r="B1627" s="29"/>
      <c r="C1627" s="36"/>
      <c r="D1627" s="34"/>
      <c r="E1627" s="52"/>
      <c r="F1627" s="62"/>
      <c r="G1627" s="66"/>
      <c r="H1627" s="84"/>
      <c r="I1627" s="84"/>
      <c r="J1627" s="84"/>
      <c r="K1627" s="84"/>
    </row>
    <row r="1628" spans="1:11" s="23" customFormat="1" x14ac:dyDescent="0.2">
      <c r="A1628" s="28"/>
      <c r="B1628" s="29"/>
      <c r="C1628" s="36"/>
      <c r="D1628" s="34"/>
      <c r="E1628" s="52"/>
      <c r="F1628" s="62"/>
      <c r="G1628" s="66"/>
      <c r="H1628" s="84"/>
      <c r="I1628" s="84"/>
      <c r="J1628" s="84"/>
      <c r="K1628" s="84"/>
    </row>
    <row r="1629" spans="1:11" s="23" customFormat="1" x14ac:dyDescent="0.2">
      <c r="A1629" s="28"/>
      <c r="B1629" s="29"/>
      <c r="C1629" s="36"/>
      <c r="D1629" s="34"/>
      <c r="E1629" s="52"/>
      <c r="F1629" s="62"/>
      <c r="G1629" s="66"/>
      <c r="H1629" s="84"/>
      <c r="I1629" s="84"/>
      <c r="J1629" s="84"/>
      <c r="K1629" s="84"/>
    </row>
    <row r="1630" spans="1:11" s="23" customFormat="1" x14ac:dyDescent="0.2">
      <c r="A1630" s="28"/>
      <c r="B1630" s="29"/>
      <c r="C1630" s="36"/>
      <c r="D1630" s="34"/>
      <c r="E1630" s="52"/>
      <c r="F1630" s="62"/>
      <c r="G1630" s="66"/>
      <c r="H1630" s="84"/>
      <c r="I1630" s="84"/>
      <c r="J1630" s="84"/>
      <c r="K1630" s="84"/>
    </row>
    <row r="1631" spans="1:11" s="23" customFormat="1" x14ac:dyDescent="0.2">
      <c r="A1631" s="28"/>
      <c r="B1631" s="29"/>
      <c r="C1631" s="36"/>
      <c r="D1631" s="34"/>
      <c r="E1631" s="52"/>
      <c r="F1631" s="62"/>
      <c r="G1631" s="66"/>
      <c r="H1631" s="84"/>
      <c r="I1631" s="84"/>
      <c r="J1631" s="84"/>
      <c r="K1631" s="84"/>
    </row>
    <row r="1632" spans="1:11" s="23" customFormat="1" x14ac:dyDescent="0.2">
      <c r="A1632" s="28"/>
      <c r="B1632" s="29"/>
      <c r="C1632" s="36"/>
      <c r="D1632" s="34"/>
      <c r="E1632" s="52"/>
      <c r="F1632" s="62"/>
      <c r="G1632" s="66"/>
      <c r="H1632" s="84"/>
      <c r="I1632" s="84"/>
      <c r="J1632" s="84"/>
      <c r="K1632" s="84"/>
    </row>
    <row r="1633" spans="1:11" s="23" customFormat="1" x14ac:dyDescent="0.2">
      <c r="A1633" s="28"/>
      <c r="B1633" s="29"/>
      <c r="C1633" s="36"/>
      <c r="D1633" s="34"/>
      <c r="E1633" s="52"/>
      <c r="F1633" s="62"/>
      <c r="G1633" s="66"/>
      <c r="H1633" s="84"/>
      <c r="I1633" s="84"/>
      <c r="J1633" s="84"/>
      <c r="K1633" s="84"/>
    </row>
    <row r="1634" spans="1:11" s="23" customFormat="1" x14ac:dyDescent="0.2">
      <c r="A1634" s="28"/>
      <c r="B1634" s="29"/>
      <c r="C1634" s="36"/>
      <c r="D1634" s="34"/>
      <c r="E1634" s="52"/>
      <c r="F1634" s="62"/>
      <c r="G1634" s="66"/>
      <c r="H1634" s="84"/>
      <c r="I1634" s="84"/>
      <c r="J1634" s="84"/>
      <c r="K1634" s="84"/>
    </row>
    <row r="1635" spans="1:11" s="23" customFormat="1" x14ac:dyDescent="0.2">
      <c r="A1635" s="28"/>
      <c r="B1635" s="29"/>
      <c r="C1635" s="36"/>
      <c r="D1635" s="34"/>
      <c r="E1635" s="52"/>
      <c r="F1635" s="62"/>
      <c r="G1635" s="66"/>
      <c r="H1635" s="84"/>
      <c r="I1635" s="84"/>
      <c r="J1635" s="84"/>
      <c r="K1635" s="84"/>
    </row>
    <row r="1636" spans="1:11" s="23" customFormat="1" x14ac:dyDescent="0.2">
      <c r="A1636" s="28"/>
      <c r="B1636" s="29"/>
      <c r="C1636" s="36"/>
      <c r="D1636" s="34"/>
      <c r="E1636" s="52"/>
      <c r="F1636" s="62"/>
      <c r="G1636" s="66"/>
      <c r="H1636" s="84"/>
      <c r="I1636" s="84"/>
      <c r="J1636" s="84"/>
      <c r="K1636" s="84"/>
    </row>
    <row r="1638" spans="1:11" s="23" customFormat="1" x14ac:dyDescent="0.2">
      <c r="A1638" s="28"/>
      <c r="B1638" s="29"/>
      <c r="C1638" s="36"/>
      <c r="D1638" s="34"/>
      <c r="E1638" s="52"/>
      <c r="F1638" s="62"/>
      <c r="G1638" s="66"/>
      <c r="H1638" s="84"/>
      <c r="I1638" s="84"/>
      <c r="J1638" s="84"/>
      <c r="K1638" s="84"/>
    </row>
    <row r="1639" spans="1:11" s="44" customFormat="1" x14ac:dyDescent="0.2">
      <c r="A1639" s="28"/>
      <c r="B1639" s="29"/>
      <c r="C1639" s="36"/>
      <c r="D1639" s="34"/>
      <c r="E1639" s="52"/>
      <c r="F1639" s="62"/>
      <c r="G1639" s="66"/>
      <c r="H1639" s="84"/>
      <c r="I1639" s="84"/>
      <c r="J1639" s="84"/>
      <c r="K1639" s="84"/>
    </row>
    <row r="1640" spans="1:11" s="44" customFormat="1" x14ac:dyDescent="0.2">
      <c r="A1640" s="28"/>
      <c r="B1640" s="29"/>
      <c r="C1640" s="36"/>
      <c r="D1640" s="34"/>
      <c r="E1640" s="52"/>
      <c r="F1640" s="62"/>
      <c r="G1640" s="66"/>
      <c r="H1640" s="84"/>
      <c r="I1640" s="84"/>
      <c r="J1640" s="84"/>
      <c r="K1640" s="84"/>
    </row>
    <row r="1641" spans="1:11" s="44" customFormat="1" x14ac:dyDescent="0.2">
      <c r="A1641" s="28"/>
      <c r="B1641" s="29"/>
      <c r="C1641" s="36"/>
      <c r="D1641" s="34"/>
      <c r="E1641" s="52"/>
      <c r="F1641" s="62"/>
      <c r="G1641" s="66"/>
      <c r="H1641" s="84"/>
      <c r="I1641" s="84"/>
      <c r="J1641" s="84"/>
      <c r="K1641" s="84"/>
    </row>
    <row r="1642" spans="1:11" s="44" customFormat="1" x14ac:dyDescent="0.2">
      <c r="A1642" s="28"/>
      <c r="B1642" s="29"/>
      <c r="C1642" s="36"/>
      <c r="D1642" s="34"/>
      <c r="E1642" s="52"/>
      <c r="F1642" s="62"/>
      <c r="G1642" s="66"/>
      <c r="H1642" s="84"/>
      <c r="I1642" s="84"/>
      <c r="J1642" s="84"/>
      <c r="K1642" s="84"/>
    </row>
    <row r="1643" spans="1:11" s="44" customFormat="1" x14ac:dyDescent="0.2">
      <c r="A1643" s="28"/>
      <c r="B1643" s="29"/>
      <c r="C1643" s="36"/>
      <c r="D1643" s="34"/>
      <c r="E1643" s="52"/>
      <c r="F1643" s="62"/>
      <c r="G1643" s="66"/>
      <c r="H1643" s="84"/>
      <c r="I1643" s="84"/>
      <c r="J1643" s="84"/>
      <c r="K1643" s="84"/>
    </row>
    <row r="1644" spans="1:11" s="44" customFormat="1" x14ac:dyDescent="0.2">
      <c r="A1644" s="28"/>
      <c r="B1644" s="29"/>
      <c r="C1644" s="36"/>
      <c r="D1644" s="34"/>
      <c r="E1644" s="52"/>
      <c r="F1644" s="62"/>
      <c r="G1644" s="66"/>
      <c r="H1644" s="84"/>
      <c r="I1644" s="84"/>
      <c r="J1644" s="84"/>
      <c r="K1644" s="84"/>
    </row>
    <row r="1645" spans="1:11" s="44" customFormat="1" x14ac:dyDescent="0.2">
      <c r="A1645" s="28"/>
      <c r="B1645" s="29"/>
      <c r="C1645" s="36"/>
      <c r="D1645" s="34"/>
      <c r="E1645" s="52"/>
      <c r="F1645" s="62"/>
      <c r="G1645" s="66"/>
      <c r="H1645" s="84"/>
      <c r="I1645" s="84"/>
      <c r="J1645" s="84"/>
      <c r="K1645" s="84"/>
    </row>
    <row r="1646" spans="1:11" s="44" customFormat="1" x14ac:dyDescent="0.2">
      <c r="A1646" s="28"/>
      <c r="B1646" s="29"/>
      <c r="C1646" s="36"/>
      <c r="D1646" s="34"/>
      <c r="E1646" s="52"/>
      <c r="F1646" s="62"/>
      <c r="G1646" s="66"/>
      <c r="H1646" s="84"/>
      <c r="I1646" s="84"/>
      <c r="J1646" s="84"/>
      <c r="K1646" s="84"/>
    </row>
    <row r="1647" spans="1:11" s="44" customFormat="1" x14ac:dyDescent="0.2">
      <c r="A1647" s="28"/>
      <c r="B1647" s="29"/>
      <c r="C1647" s="36"/>
      <c r="D1647" s="34"/>
      <c r="E1647" s="52"/>
      <c r="F1647" s="62"/>
      <c r="G1647" s="66"/>
      <c r="H1647" s="84"/>
      <c r="I1647" s="84"/>
      <c r="J1647" s="84"/>
      <c r="K1647" s="84"/>
    </row>
    <row r="1648" spans="1:11" s="44" customFormat="1" x14ac:dyDescent="0.2">
      <c r="A1648" s="28"/>
      <c r="B1648" s="29"/>
      <c r="C1648" s="36"/>
      <c r="D1648" s="34"/>
      <c r="E1648" s="52"/>
      <c r="F1648" s="62"/>
      <c r="G1648" s="66"/>
      <c r="H1648" s="84"/>
      <c r="I1648" s="84"/>
      <c r="J1648" s="84"/>
      <c r="K1648" s="84"/>
    </row>
    <row r="1649" spans="1:12" s="44" customFormat="1" x14ac:dyDescent="0.2">
      <c r="A1649" s="28"/>
      <c r="B1649" s="29"/>
      <c r="C1649" s="36"/>
      <c r="D1649" s="34"/>
      <c r="E1649" s="52"/>
      <c r="F1649" s="62"/>
      <c r="G1649" s="66"/>
      <c r="H1649" s="84"/>
      <c r="I1649" s="84"/>
      <c r="J1649" s="84"/>
      <c r="K1649" s="84"/>
    </row>
    <row r="1650" spans="1:12" s="44" customFormat="1" x14ac:dyDescent="0.2">
      <c r="A1650" s="28"/>
      <c r="B1650" s="29"/>
      <c r="C1650" s="36"/>
      <c r="D1650" s="34"/>
      <c r="E1650" s="52"/>
      <c r="F1650" s="62"/>
      <c r="G1650" s="66"/>
      <c r="H1650" s="84"/>
      <c r="I1650" s="84"/>
      <c r="J1650" s="84"/>
      <c r="K1650" s="84"/>
    </row>
    <row r="1651" spans="1:12" s="44" customFormat="1" x14ac:dyDescent="0.2">
      <c r="A1651" s="28"/>
      <c r="B1651" s="29"/>
      <c r="C1651" s="36"/>
      <c r="D1651" s="34"/>
      <c r="E1651" s="52"/>
      <c r="F1651" s="62"/>
      <c r="G1651" s="66"/>
      <c r="H1651" s="84"/>
      <c r="I1651" s="84"/>
      <c r="J1651" s="84"/>
      <c r="K1651" s="84"/>
    </row>
    <row r="1652" spans="1:12" s="44" customFormat="1" x14ac:dyDescent="0.2">
      <c r="A1652" s="28"/>
      <c r="B1652" s="29"/>
      <c r="C1652" s="36"/>
      <c r="D1652" s="34"/>
      <c r="E1652" s="52"/>
      <c r="F1652" s="62"/>
      <c r="G1652" s="66"/>
      <c r="H1652" s="84"/>
      <c r="I1652" s="84"/>
      <c r="J1652" s="84"/>
      <c r="K1652" s="84"/>
    </row>
    <row r="1653" spans="1:12" s="44" customFormat="1" x14ac:dyDescent="0.2">
      <c r="A1653" s="28"/>
      <c r="B1653" s="29"/>
      <c r="C1653" s="36"/>
      <c r="D1653" s="34"/>
      <c r="E1653" s="52"/>
      <c r="F1653" s="62"/>
      <c r="G1653" s="66"/>
      <c r="H1653" s="84"/>
      <c r="I1653" s="84"/>
      <c r="J1653" s="84"/>
      <c r="K1653" s="84"/>
    </row>
    <row r="1654" spans="1:12" s="44" customFormat="1" x14ac:dyDescent="0.2">
      <c r="A1654" s="28"/>
      <c r="B1654" s="29"/>
      <c r="C1654" s="36"/>
      <c r="D1654" s="34"/>
      <c r="E1654" s="52"/>
      <c r="F1654" s="62"/>
      <c r="G1654" s="66"/>
      <c r="H1654" s="84"/>
      <c r="I1654" s="84"/>
      <c r="J1654" s="84"/>
      <c r="K1654" s="84"/>
    </row>
    <row r="1655" spans="1:12" s="44" customFormat="1" x14ac:dyDescent="0.2">
      <c r="A1655" s="28"/>
      <c r="B1655" s="29"/>
      <c r="C1655" s="36"/>
      <c r="D1655" s="34"/>
      <c r="E1655" s="52"/>
      <c r="F1655" s="62"/>
      <c r="G1655" s="66"/>
      <c r="H1655" s="84"/>
      <c r="I1655" s="84"/>
      <c r="J1655" s="84"/>
      <c r="K1655" s="84"/>
    </row>
    <row r="1656" spans="1:12" s="44" customFormat="1" x14ac:dyDescent="0.2">
      <c r="A1656" s="28"/>
      <c r="B1656" s="29"/>
      <c r="C1656" s="36"/>
      <c r="D1656" s="34"/>
      <c r="E1656" s="52"/>
      <c r="F1656" s="62"/>
      <c r="G1656" s="66"/>
      <c r="H1656" s="84"/>
      <c r="I1656" s="84"/>
      <c r="J1656" s="84"/>
      <c r="K1656" s="84"/>
    </row>
    <row r="1657" spans="1:12" s="44" customFormat="1" x14ac:dyDescent="0.2">
      <c r="A1657" s="28"/>
      <c r="B1657" s="29"/>
      <c r="C1657" s="36"/>
      <c r="D1657" s="34"/>
      <c r="E1657" s="52"/>
      <c r="F1657" s="62"/>
      <c r="G1657" s="66"/>
      <c r="H1657" s="84"/>
      <c r="I1657" s="84"/>
      <c r="J1657" s="84"/>
      <c r="K1657" s="84"/>
    </row>
    <row r="1658" spans="1:12" s="44" customFormat="1" x14ac:dyDescent="0.2">
      <c r="A1658" s="28"/>
      <c r="B1658" s="29"/>
      <c r="C1658" s="36"/>
      <c r="D1658" s="34"/>
      <c r="E1658" s="52"/>
      <c r="F1658" s="62"/>
      <c r="G1658" s="66"/>
      <c r="H1658" s="84"/>
      <c r="I1658" s="84"/>
      <c r="J1658" s="84"/>
      <c r="K1658" s="84"/>
    </row>
    <row r="1659" spans="1:12" s="44" customFormat="1" x14ac:dyDescent="0.2">
      <c r="A1659" s="28"/>
      <c r="B1659" s="29"/>
      <c r="C1659" s="36"/>
      <c r="D1659" s="34"/>
      <c r="E1659" s="52"/>
      <c r="F1659" s="62"/>
      <c r="G1659" s="66"/>
      <c r="H1659" s="84"/>
      <c r="I1659" s="84"/>
      <c r="J1659" s="84"/>
      <c r="K1659" s="84"/>
    </row>
    <row r="1660" spans="1:12" s="44" customFormat="1" x14ac:dyDescent="0.2">
      <c r="A1660" s="28"/>
      <c r="B1660" s="29"/>
      <c r="C1660" s="36"/>
      <c r="D1660" s="34"/>
      <c r="E1660" s="52"/>
      <c r="F1660" s="62"/>
      <c r="G1660" s="66"/>
      <c r="H1660" s="84"/>
      <c r="I1660" s="84"/>
      <c r="J1660" s="84"/>
      <c r="K1660" s="84"/>
    </row>
    <row r="1661" spans="1:12" s="44" customFormat="1" x14ac:dyDescent="0.2">
      <c r="A1661" s="28"/>
      <c r="B1661" s="29"/>
      <c r="C1661" s="36"/>
      <c r="D1661" s="34"/>
      <c r="E1661" s="52"/>
      <c r="F1661" s="62"/>
      <c r="G1661" s="66"/>
      <c r="H1661" s="84"/>
      <c r="I1661" s="84"/>
      <c r="J1661" s="84"/>
      <c r="K1661" s="84"/>
    </row>
    <row r="1662" spans="1:12" s="23" customFormat="1" x14ac:dyDescent="0.2">
      <c r="A1662" s="28"/>
      <c r="B1662" s="29"/>
      <c r="C1662" s="36"/>
      <c r="D1662" s="34"/>
      <c r="E1662" s="52"/>
      <c r="F1662" s="62"/>
      <c r="G1662" s="66"/>
      <c r="H1662" s="84"/>
      <c r="I1662" s="84"/>
      <c r="J1662" s="84"/>
      <c r="K1662" s="84"/>
    </row>
    <row r="1663" spans="1:12" s="68" customFormat="1" x14ac:dyDescent="0.2">
      <c r="A1663" s="28"/>
      <c r="B1663" s="29"/>
      <c r="C1663" s="36"/>
      <c r="D1663" s="34"/>
      <c r="E1663" s="52"/>
      <c r="F1663" s="62"/>
      <c r="G1663" s="66"/>
      <c r="H1663" s="84"/>
      <c r="I1663" s="84"/>
      <c r="J1663" s="84"/>
      <c r="K1663" s="84"/>
      <c r="L1663" s="67"/>
    </row>
    <row r="1664" spans="1:12" s="70" customFormat="1" x14ac:dyDescent="0.2">
      <c r="A1664" s="28"/>
      <c r="B1664" s="29"/>
      <c r="C1664" s="36"/>
      <c r="D1664" s="34"/>
      <c r="E1664" s="52"/>
      <c r="F1664" s="62"/>
      <c r="G1664" s="66"/>
      <c r="H1664" s="84"/>
      <c r="I1664" s="84"/>
      <c r="J1664" s="84"/>
      <c r="K1664" s="84"/>
      <c r="L1664" s="69"/>
    </row>
    <row r="1665" spans="1:12" s="68" customFormat="1" x14ac:dyDescent="0.2">
      <c r="A1665" s="28"/>
      <c r="B1665" s="29"/>
      <c r="C1665" s="36"/>
      <c r="D1665" s="34"/>
      <c r="E1665" s="52"/>
      <c r="F1665" s="62"/>
      <c r="G1665" s="66"/>
      <c r="H1665" s="84"/>
      <c r="I1665" s="84"/>
      <c r="J1665" s="84"/>
      <c r="K1665" s="84"/>
      <c r="L1665" s="67"/>
    </row>
    <row r="1666" spans="1:12" s="70" customFormat="1" x14ac:dyDescent="0.2">
      <c r="A1666" s="28"/>
      <c r="B1666" s="29"/>
      <c r="C1666" s="36"/>
      <c r="D1666" s="34"/>
      <c r="E1666" s="52"/>
      <c r="F1666" s="62"/>
      <c r="G1666" s="66"/>
      <c r="H1666" s="84"/>
      <c r="I1666" s="84"/>
      <c r="J1666" s="84"/>
      <c r="K1666" s="84"/>
      <c r="L1666" s="69"/>
    </row>
    <row r="1667" spans="1:12" s="68" customFormat="1" x14ac:dyDescent="0.2">
      <c r="A1667" s="28"/>
      <c r="B1667" s="29"/>
      <c r="C1667" s="36"/>
      <c r="D1667" s="34"/>
      <c r="E1667" s="52"/>
      <c r="F1667" s="62"/>
      <c r="G1667" s="66"/>
      <c r="H1667" s="84"/>
      <c r="I1667" s="84"/>
      <c r="J1667" s="84"/>
      <c r="K1667" s="84"/>
      <c r="L1667" s="67"/>
    </row>
    <row r="1668" spans="1:12" s="44" customFormat="1" x14ac:dyDescent="0.2">
      <c r="A1668" s="28"/>
      <c r="B1668" s="29"/>
      <c r="C1668" s="36"/>
      <c r="D1668" s="34"/>
      <c r="E1668" s="52"/>
      <c r="F1668" s="62"/>
      <c r="G1668" s="66"/>
      <c r="H1668" s="84"/>
      <c r="I1668" s="84"/>
      <c r="J1668" s="84"/>
      <c r="K1668" s="84"/>
    </row>
    <row r="1669" spans="1:12" s="23" customFormat="1" x14ac:dyDescent="0.2">
      <c r="A1669" s="28"/>
      <c r="B1669" s="29"/>
      <c r="C1669" s="36"/>
      <c r="D1669" s="34"/>
      <c r="E1669" s="52"/>
      <c r="F1669" s="62"/>
      <c r="G1669" s="66"/>
      <c r="H1669" s="84"/>
      <c r="I1669" s="84"/>
      <c r="J1669" s="84"/>
      <c r="K1669" s="84"/>
    </row>
    <row r="1670" spans="1:12" s="44" customFormat="1" x14ac:dyDescent="0.2">
      <c r="A1670" s="28"/>
      <c r="B1670" s="29"/>
      <c r="C1670" s="36"/>
      <c r="D1670" s="34"/>
      <c r="E1670" s="52"/>
      <c r="F1670" s="62"/>
      <c r="G1670" s="66"/>
      <c r="H1670" s="84"/>
      <c r="I1670" s="84"/>
      <c r="J1670" s="84"/>
      <c r="K1670" s="84"/>
    </row>
    <row r="1671" spans="1:12" s="23" customFormat="1" x14ac:dyDescent="0.2">
      <c r="A1671" s="28"/>
      <c r="B1671" s="29"/>
      <c r="C1671" s="36"/>
      <c r="D1671" s="34"/>
      <c r="E1671" s="52"/>
      <c r="F1671" s="62"/>
      <c r="G1671" s="66"/>
      <c r="H1671" s="84"/>
      <c r="I1671" s="84"/>
      <c r="J1671" s="84"/>
      <c r="K1671" s="84"/>
    </row>
    <row r="1672" spans="1:12" s="44" customFormat="1" x14ac:dyDescent="0.2">
      <c r="A1672" s="28"/>
      <c r="B1672" s="29"/>
      <c r="C1672" s="36"/>
      <c r="D1672" s="34"/>
      <c r="E1672" s="52"/>
      <c r="F1672" s="62"/>
      <c r="G1672" s="66"/>
      <c r="H1672" s="84"/>
      <c r="I1672" s="84"/>
      <c r="J1672" s="84"/>
      <c r="K1672" s="84"/>
    </row>
    <row r="1674" spans="1:12" s="23" customFormat="1" x14ac:dyDescent="0.2">
      <c r="A1674" s="28"/>
      <c r="B1674" s="29"/>
      <c r="C1674" s="36"/>
      <c r="D1674" s="34"/>
      <c r="E1674" s="52"/>
      <c r="F1674" s="62"/>
      <c r="G1674" s="66"/>
      <c r="H1674" s="84"/>
      <c r="I1674" s="84"/>
      <c r="J1674" s="84"/>
      <c r="K1674" s="84"/>
    </row>
    <row r="1676" spans="1:12" s="23" customFormat="1" x14ac:dyDescent="0.2">
      <c r="A1676" s="28"/>
      <c r="B1676" s="29"/>
      <c r="C1676" s="36"/>
      <c r="D1676" s="34"/>
      <c r="E1676" s="52"/>
      <c r="F1676" s="62"/>
      <c r="G1676" s="66"/>
      <c r="H1676" s="84"/>
      <c r="I1676" s="84"/>
      <c r="J1676" s="84"/>
      <c r="K1676" s="84"/>
    </row>
    <row r="1679" spans="1:12" s="23" customFormat="1" x14ac:dyDescent="0.2">
      <c r="A1679" s="28"/>
      <c r="B1679" s="29"/>
      <c r="C1679" s="36"/>
      <c r="D1679" s="34"/>
      <c r="E1679" s="52"/>
      <c r="F1679" s="62"/>
      <c r="G1679" s="66"/>
      <c r="H1679" s="84"/>
      <c r="I1679" s="84"/>
      <c r="J1679" s="84"/>
      <c r="K1679" s="84"/>
    </row>
    <row r="1680" spans="1:12" s="44" customFormat="1" x14ac:dyDescent="0.2">
      <c r="A1680" s="28"/>
      <c r="B1680" s="29"/>
      <c r="C1680" s="36"/>
      <c r="D1680" s="34"/>
      <c r="E1680" s="52"/>
      <c r="F1680" s="62"/>
      <c r="G1680" s="66"/>
      <c r="H1680" s="84"/>
      <c r="I1680" s="84"/>
      <c r="J1680" s="84"/>
      <c r="K1680" s="84"/>
    </row>
    <row r="1681" spans="1:11" s="23" customFormat="1" x14ac:dyDescent="0.2">
      <c r="A1681" s="28"/>
      <c r="B1681" s="29"/>
      <c r="C1681" s="36"/>
      <c r="D1681" s="34"/>
      <c r="E1681" s="52"/>
      <c r="F1681" s="62"/>
      <c r="G1681" s="66"/>
      <c r="H1681" s="84"/>
      <c r="I1681" s="84"/>
      <c r="J1681" s="84"/>
      <c r="K1681" s="84"/>
    </row>
    <row r="1682" spans="1:11" s="43" customFormat="1" x14ac:dyDescent="0.2">
      <c r="A1682" s="28"/>
      <c r="B1682" s="29"/>
      <c r="C1682" s="36"/>
      <c r="D1682" s="34"/>
      <c r="E1682" s="52"/>
      <c r="F1682" s="62"/>
      <c r="G1682" s="66"/>
      <c r="H1682" s="84"/>
      <c r="I1682" s="84"/>
      <c r="J1682" s="84"/>
      <c r="K1682" s="84"/>
    </row>
    <row r="1683" spans="1:11" s="43" customFormat="1" x14ac:dyDescent="0.2">
      <c r="A1683" s="28"/>
      <c r="B1683" s="29"/>
      <c r="C1683" s="36"/>
      <c r="D1683" s="34"/>
      <c r="E1683" s="52"/>
      <c r="F1683" s="62"/>
      <c r="G1683" s="66"/>
      <c r="H1683" s="84"/>
      <c r="I1683" s="84"/>
      <c r="J1683" s="84"/>
      <c r="K1683" s="84"/>
    </row>
    <row r="1684" spans="1:11" s="43" customFormat="1" x14ac:dyDescent="0.2">
      <c r="A1684" s="28"/>
      <c r="B1684" s="29"/>
      <c r="C1684" s="36"/>
      <c r="D1684" s="34"/>
      <c r="E1684" s="52"/>
      <c r="F1684" s="62"/>
      <c r="G1684" s="66"/>
      <c r="H1684" s="84"/>
      <c r="I1684" s="84"/>
      <c r="J1684" s="84"/>
      <c r="K1684" s="84"/>
    </row>
    <row r="1685" spans="1:11" s="43" customFormat="1" x14ac:dyDescent="0.2">
      <c r="A1685" s="28"/>
      <c r="B1685" s="29"/>
      <c r="C1685" s="36"/>
      <c r="D1685" s="34"/>
      <c r="E1685" s="52"/>
      <c r="F1685" s="62"/>
      <c r="G1685" s="66"/>
      <c r="H1685" s="84"/>
      <c r="I1685" s="84"/>
      <c r="J1685" s="84"/>
      <c r="K1685" s="84"/>
    </row>
    <row r="1686" spans="1:11" s="43" customFormat="1" x14ac:dyDescent="0.2">
      <c r="A1686" s="28"/>
      <c r="B1686" s="29"/>
      <c r="C1686" s="36"/>
      <c r="D1686" s="34"/>
      <c r="E1686" s="52"/>
      <c r="F1686" s="62"/>
      <c r="G1686" s="66"/>
      <c r="H1686" s="84"/>
      <c r="I1686" s="84"/>
      <c r="J1686" s="84"/>
      <c r="K1686" s="84"/>
    </row>
    <row r="1687" spans="1:11" s="43" customFormat="1" x14ac:dyDescent="0.2">
      <c r="A1687" s="28"/>
      <c r="B1687" s="29"/>
      <c r="C1687" s="36"/>
      <c r="D1687" s="34"/>
      <c r="E1687" s="52"/>
      <c r="F1687" s="62"/>
      <c r="G1687" s="66"/>
      <c r="H1687" s="84"/>
      <c r="I1687" s="84"/>
      <c r="J1687" s="84"/>
      <c r="K1687" s="84"/>
    </row>
    <row r="1688" spans="1:11" s="43" customFormat="1" x14ac:dyDescent="0.2">
      <c r="A1688" s="28"/>
      <c r="B1688" s="29"/>
      <c r="C1688" s="36"/>
      <c r="D1688" s="34"/>
      <c r="E1688" s="52"/>
      <c r="F1688" s="62"/>
      <c r="G1688" s="66"/>
      <c r="H1688" s="84"/>
      <c r="I1688" s="84"/>
      <c r="J1688" s="84"/>
      <c r="K1688" s="84"/>
    </row>
    <row r="1689" spans="1:11" s="43" customFormat="1" x14ac:dyDescent="0.2">
      <c r="A1689" s="28"/>
      <c r="B1689" s="29"/>
      <c r="C1689" s="36"/>
      <c r="D1689" s="34"/>
      <c r="E1689" s="52"/>
      <c r="F1689" s="62"/>
      <c r="G1689" s="66"/>
      <c r="H1689" s="84"/>
      <c r="I1689" s="84"/>
      <c r="J1689" s="84"/>
      <c r="K1689" s="84"/>
    </row>
    <row r="1690" spans="1:11" s="43" customFormat="1" x14ac:dyDescent="0.2">
      <c r="A1690" s="28"/>
      <c r="B1690" s="29"/>
      <c r="C1690" s="36"/>
      <c r="D1690" s="34"/>
      <c r="E1690" s="52"/>
      <c r="F1690" s="62"/>
      <c r="G1690" s="66"/>
      <c r="H1690" s="84"/>
      <c r="I1690" s="84"/>
      <c r="J1690" s="84"/>
      <c r="K1690" s="84"/>
    </row>
    <row r="1691" spans="1:11" s="43" customFormat="1" x14ac:dyDescent="0.2">
      <c r="A1691" s="28"/>
      <c r="B1691" s="29"/>
      <c r="C1691" s="36"/>
      <c r="D1691" s="34"/>
      <c r="E1691" s="52"/>
      <c r="F1691" s="62"/>
      <c r="G1691" s="66"/>
      <c r="H1691" s="84"/>
      <c r="I1691" s="84"/>
      <c r="J1691" s="84"/>
      <c r="K1691" s="84"/>
    </row>
    <row r="1692" spans="1:11" s="43" customFormat="1" x14ac:dyDescent="0.2">
      <c r="A1692" s="28"/>
      <c r="B1692" s="29"/>
      <c r="C1692" s="36"/>
      <c r="D1692" s="34"/>
      <c r="E1692" s="52"/>
      <c r="F1692" s="62"/>
      <c r="G1692" s="66"/>
      <c r="H1692" s="84"/>
      <c r="I1692" s="84"/>
      <c r="J1692" s="84"/>
      <c r="K1692" s="84"/>
    </row>
    <row r="1693" spans="1:11" s="43" customFormat="1" x14ac:dyDescent="0.2">
      <c r="A1693" s="28"/>
      <c r="B1693" s="29"/>
      <c r="C1693" s="36"/>
      <c r="D1693" s="34"/>
      <c r="E1693" s="52"/>
      <c r="F1693" s="62"/>
      <c r="G1693" s="66"/>
      <c r="H1693" s="84"/>
      <c r="I1693" s="84"/>
      <c r="J1693" s="84"/>
      <c r="K1693" s="84"/>
    </row>
    <row r="1694" spans="1:11" s="43" customFormat="1" x14ac:dyDescent="0.2">
      <c r="A1694" s="28"/>
      <c r="B1694" s="29"/>
      <c r="C1694" s="36"/>
      <c r="D1694" s="34"/>
      <c r="E1694" s="52"/>
      <c r="F1694" s="62"/>
      <c r="G1694" s="66"/>
      <c r="H1694" s="84"/>
      <c r="I1694" s="84"/>
      <c r="J1694" s="84"/>
      <c r="K1694" s="84"/>
    </row>
    <row r="1695" spans="1:11" s="43" customFormat="1" x14ac:dyDescent="0.2">
      <c r="A1695" s="28"/>
      <c r="B1695" s="29"/>
      <c r="C1695" s="36"/>
      <c r="D1695" s="34"/>
      <c r="E1695" s="52"/>
      <c r="F1695" s="62"/>
      <c r="G1695" s="66"/>
      <c r="H1695" s="84"/>
      <c r="I1695" s="84"/>
      <c r="J1695" s="84"/>
      <c r="K1695" s="84"/>
    </row>
    <row r="1696" spans="1:11" s="43" customFormat="1" x14ac:dyDescent="0.2">
      <c r="A1696" s="28"/>
      <c r="B1696" s="29"/>
      <c r="C1696" s="36"/>
      <c r="D1696" s="34"/>
      <c r="E1696" s="52"/>
      <c r="F1696" s="62"/>
      <c r="G1696" s="66"/>
      <c r="H1696" s="84"/>
      <c r="I1696" s="84"/>
      <c r="J1696" s="84"/>
      <c r="K1696" s="84"/>
    </row>
    <row r="1697" spans="1:11" s="43" customFormat="1" x14ac:dyDescent="0.2">
      <c r="A1697" s="28"/>
      <c r="B1697" s="29"/>
      <c r="C1697" s="36"/>
      <c r="D1697" s="34"/>
      <c r="E1697" s="52"/>
      <c r="F1697" s="62"/>
      <c r="G1697" s="66"/>
      <c r="H1697" s="84"/>
      <c r="I1697" s="84"/>
      <c r="J1697" s="84"/>
      <c r="K1697" s="84"/>
    </row>
    <row r="1698" spans="1:11" s="43" customFormat="1" x14ac:dyDescent="0.2">
      <c r="A1698" s="28"/>
      <c r="B1698" s="29"/>
      <c r="C1698" s="36"/>
      <c r="D1698" s="34"/>
      <c r="E1698" s="52"/>
      <c r="F1698" s="62"/>
      <c r="G1698" s="66"/>
      <c r="H1698" s="84"/>
      <c r="I1698" s="84"/>
      <c r="J1698" s="84"/>
      <c r="K1698" s="84"/>
    </row>
    <row r="1699" spans="1:11" s="43" customFormat="1" x14ac:dyDescent="0.2">
      <c r="A1699" s="28"/>
      <c r="B1699" s="29"/>
      <c r="C1699" s="36"/>
      <c r="D1699" s="34"/>
      <c r="E1699" s="52"/>
      <c r="F1699" s="62"/>
      <c r="G1699" s="66"/>
      <c r="H1699" s="84"/>
      <c r="I1699" s="84"/>
      <c r="J1699" s="84"/>
      <c r="K1699" s="84"/>
    </row>
    <row r="1700" spans="1:11" s="43" customFormat="1" x14ac:dyDescent="0.2">
      <c r="A1700" s="28"/>
      <c r="B1700" s="29"/>
      <c r="C1700" s="36"/>
      <c r="D1700" s="34"/>
      <c r="E1700" s="52"/>
      <c r="F1700" s="62"/>
      <c r="G1700" s="66"/>
      <c r="H1700" s="84"/>
      <c r="I1700" s="84"/>
      <c r="J1700" s="84"/>
      <c r="K1700" s="84"/>
    </row>
    <row r="1701" spans="1:11" s="23" customFormat="1" x14ac:dyDescent="0.2">
      <c r="A1701" s="28"/>
      <c r="B1701" s="29"/>
      <c r="C1701" s="36"/>
      <c r="D1701" s="34"/>
      <c r="E1701" s="52"/>
      <c r="F1701" s="62"/>
      <c r="G1701" s="66"/>
      <c r="H1701" s="84"/>
      <c r="I1701" s="84"/>
      <c r="J1701" s="84"/>
      <c r="K1701" s="84"/>
    </row>
    <row r="1703" spans="1:11" s="23" customFormat="1" x14ac:dyDescent="0.2">
      <c r="A1703" s="28"/>
      <c r="B1703" s="29"/>
      <c r="C1703" s="36"/>
      <c r="D1703" s="34"/>
      <c r="E1703" s="52"/>
      <c r="F1703" s="62"/>
      <c r="G1703" s="66"/>
      <c r="H1703" s="84"/>
      <c r="I1703" s="84"/>
      <c r="J1703" s="84"/>
      <c r="K1703" s="84"/>
    </row>
    <row r="1705" spans="1:11" s="23" customFormat="1" x14ac:dyDescent="0.2">
      <c r="A1705" s="28"/>
      <c r="B1705" s="29"/>
      <c r="C1705" s="36"/>
      <c r="D1705" s="34"/>
      <c r="E1705" s="52"/>
      <c r="F1705" s="62"/>
      <c r="G1705" s="66"/>
      <c r="H1705" s="84"/>
      <c r="I1705" s="84"/>
      <c r="J1705" s="84"/>
      <c r="K1705" s="84"/>
    </row>
    <row r="1708" spans="1:11" s="23" customFormat="1" x14ac:dyDescent="0.2">
      <c r="A1708" s="28"/>
      <c r="B1708" s="29"/>
      <c r="C1708" s="36"/>
      <c r="D1708" s="34"/>
      <c r="E1708" s="52"/>
      <c r="F1708" s="62"/>
      <c r="G1708" s="66"/>
      <c r="H1708" s="84"/>
      <c r="I1708" s="84"/>
      <c r="J1708" s="84"/>
      <c r="K1708" s="84"/>
    </row>
    <row r="1709" spans="1:11" s="44" customFormat="1" x14ac:dyDescent="0.2">
      <c r="A1709" s="28"/>
      <c r="B1709" s="29"/>
      <c r="C1709" s="36"/>
      <c r="D1709" s="34"/>
      <c r="E1709" s="52"/>
      <c r="F1709" s="62"/>
      <c r="G1709" s="66"/>
      <c r="H1709" s="84"/>
      <c r="I1709" s="84"/>
      <c r="J1709" s="84"/>
      <c r="K1709" s="84"/>
    </row>
    <row r="1710" spans="1:11" s="23" customFormat="1" x14ac:dyDescent="0.2">
      <c r="A1710" s="28"/>
      <c r="B1710" s="29"/>
      <c r="C1710" s="36"/>
      <c r="D1710" s="34"/>
      <c r="E1710" s="52"/>
      <c r="F1710" s="62"/>
      <c r="G1710" s="66"/>
      <c r="H1710" s="84"/>
      <c r="I1710" s="84"/>
      <c r="J1710" s="84"/>
      <c r="K1710" s="84"/>
    </row>
    <row r="1711" spans="1:11" s="44" customFormat="1" x14ac:dyDescent="0.2">
      <c r="A1711" s="28"/>
      <c r="B1711" s="29"/>
      <c r="C1711" s="36"/>
      <c r="D1711" s="34"/>
      <c r="E1711" s="52"/>
      <c r="F1711" s="62"/>
      <c r="G1711" s="66"/>
      <c r="H1711" s="84"/>
      <c r="I1711" s="84"/>
      <c r="J1711" s="84"/>
      <c r="K1711" s="84"/>
    </row>
    <row r="1712" spans="1:11" s="23" customFormat="1" x14ac:dyDescent="0.2">
      <c r="A1712" s="28"/>
      <c r="B1712" s="29"/>
      <c r="C1712" s="36"/>
      <c r="D1712" s="34"/>
      <c r="E1712" s="52"/>
      <c r="F1712" s="62"/>
      <c r="G1712" s="66"/>
      <c r="H1712" s="84"/>
      <c r="I1712" s="84"/>
      <c r="J1712" s="84"/>
      <c r="K1712" s="84"/>
    </row>
    <row r="1713" spans="1:11" s="23" customFormat="1" x14ac:dyDescent="0.2">
      <c r="A1713" s="28"/>
      <c r="B1713" s="29"/>
      <c r="C1713" s="36"/>
      <c r="D1713" s="34"/>
      <c r="E1713" s="52"/>
      <c r="F1713" s="62"/>
      <c r="G1713" s="66"/>
      <c r="H1713" s="84"/>
      <c r="I1713" s="84"/>
      <c r="J1713" s="84"/>
      <c r="K1713" s="84"/>
    </row>
    <row r="1714" spans="1:11" s="43" customFormat="1" x14ac:dyDescent="0.2">
      <c r="A1714" s="28"/>
      <c r="B1714" s="29"/>
      <c r="C1714" s="36"/>
      <c r="D1714" s="34"/>
      <c r="E1714" s="52"/>
      <c r="F1714" s="62"/>
      <c r="G1714" s="66"/>
      <c r="H1714" s="84"/>
      <c r="I1714" s="84"/>
      <c r="J1714" s="84"/>
      <c r="K1714" s="84"/>
    </row>
    <row r="1715" spans="1:11" s="23" customFormat="1" x14ac:dyDescent="0.2">
      <c r="A1715" s="28"/>
      <c r="B1715" s="29"/>
      <c r="C1715" s="36"/>
      <c r="D1715" s="34"/>
      <c r="E1715" s="52"/>
      <c r="F1715" s="62"/>
      <c r="G1715" s="66"/>
      <c r="H1715" s="84"/>
      <c r="I1715" s="84"/>
      <c r="J1715" s="84"/>
      <c r="K1715" s="84"/>
    </row>
    <row r="1716" spans="1:11" s="23" customFormat="1" x14ac:dyDescent="0.2">
      <c r="A1716" s="28"/>
      <c r="B1716" s="29"/>
      <c r="C1716" s="36"/>
      <c r="D1716" s="34"/>
      <c r="E1716" s="52"/>
      <c r="F1716" s="62"/>
      <c r="G1716" s="66"/>
      <c r="H1716" s="84"/>
      <c r="I1716" s="84"/>
      <c r="J1716" s="84"/>
      <c r="K1716" s="84"/>
    </row>
    <row r="1717" spans="1:11" s="43" customFormat="1" x14ac:dyDescent="0.2">
      <c r="A1717" s="28"/>
      <c r="B1717" s="29"/>
      <c r="C1717" s="36"/>
      <c r="D1717" s="34"/>
      <c r="E1717" s="52"/>
      <c r="F1717" s="62"/>
      <c r="G1717" s="66"/>
      <c r="H1717" s="84"/>
      <c r="I1717" s="84"/>
      <c r="J1717" s="84"/>
      <c r="K1717" s="84"/>
    </row>
    <row r="1718" spans="1:11" s="43" customFormat="1" x14ac:dyDescent="0.2">
      <c r="A1718" s="28"/>
      <c r="B1718" s="29"/>
      <c r="C1718" s="36"/>
      <c r="D1718" s="34"/>
      <c r="E1718" s="52"/>
      <c r="F1718" s="62"/>
      <c r="G1718" s="66"/>
      <c r="H1718" s="84"/>
      <c r="I1718" s="84"/>
      <c r="J1718" s="84"/>
      <c r="K1718" s="84"/>
    </row>
    <row r="1719" spans="1:11" s="43" customFormat="1" x14ac:dyDescent="0.2">
      <c r="A1719" s="28"/>
      <c r="B1719" s="29"/>
      <c r="C1719" s="36"/>
      <c r="D1719" s="34"/>
      <c r="E1719" s="52"/>
      <c r="F1719" s="62"/>
      <c r="G1719" s="66"/>
      <c r="H1719" s="84"/>
      <c r="I1719" s="84"/>
      <c r="J1719" s="84"/>
      <c r="K1719" s="84"/>
    </row>
    <row r="1720" spans="1:11" s="43" customFormat="1" x14ac:dyDescent="0.2">
      <c r="A1720" s="28"/>
      <c r="B1720" s="29"/>
      <c r="C1720" s="36"/>
      <c r="D1720" s="34"/>
      <c r="E1720" s="52"/>
      <c r="F1720" s="62"/>
      <c r="G1720" s="66"/>
      <c r="H1720" s="84"/>
      <c r="I1720" s="84"/>
      <c r="J1720" s="84"/>
      <c r="K1720" s="84"/>
    </row>
    <row r="1721" spans="1:11" s="43" customFormat="1" x14ac:dyDescent="0.2">
      <c r="A1721" s="28"/>
      <c r="B1721" s="29"/>
      <c r="C1721" s="36"/>
      <c r="D1721" s="34"/>
      <c r="E1721" s="52"/>
      <c r="F1721" s="62"/>
      <c r="G1721" s="66"/>
      <c r="H1721" s="84"/>
      <c r="I1721" s="84"/>
      <c r="J1721" s="84"/>
      <c r="K1721" s="84"/>
    </row>
    <row r="1722" spans="1:11" s="43" customFormat="1" x14ac:dyDescent="0.2">
      <c r="A1722" s="28"/>
      <c r="B1722" s="29"/>
      <c r="C1722" s="36"/>
      <c r="D1722" s="34"/>
      <c r="E1722" s="52"/>
      <c r="F1722" s="62"/>
      <c r="G1722" s="66"/>
      <c r="H1722" s="84"/>
      <c r="I1722" s="84"/>
      <c r="J1722" s="84"/>
      <c r="K1722" s="84"/>
    </row>
    <row r="1723" spans="1:11" s="43" customFormat="1" x14ac:dyDescent="0.2">
      <c r="A1723" s="28"/>
      <c r="B1723" s="29"/>
      <c r="C1723" s="36"/>
      <c r="D1723" s="34"/>
      <c r="E1723" s="52"/>
      <c r="F1723" s="62"/>
      <c r="G1723" s="66"/>
      <c r="H1723" s="84"/>
      <c r="I1723" s="84"/>
      <c r="J1723" s="84"/>
      <c r="K1723" s="84"/>
    </row>
    <row r="1724" spans="1:11" s="43" customFormat="1" x14ac:dyDescent="0.2">
      <c r="A1724" s="28"/>
      <c r="B1724" s="29"/>
      <c r="C1724" s="36"/>
      <c r="D1724" s="34"/>
      <c r="E1724" s="52"/>
      <c r="F1724" s="62"/>
      <c r="G1724" s="66"/>
      <c r="H1724" s="84"/>
      <c r="I1724" s="84"/>
      <c r="J1724" s="84"/>
      <c r="K1724" s="84"/>
    </row>
    <row r="1725" spans="1:11" s="44" customFormat="1" x14ac:dyDescent="0.2">
      <c r="A1725" s="28"/>
      <c r="B1725" s="29"/>
      <c r="C1725" s="36"/>
      <c r="D1725" s="34"/>
      <c r="E1725" s="52"/>
      <c r="F1725" s="62"/>
      <c r="G1725" s="66"/>
      <c r="H1725" s="84"/>
      <c r="I1725" s="84"/>
      <c r="J1725" s="84"/>
      <c r="K1725" s="84"/>
    </row>
    <row r="1726" spans="1:11" s="43" customFormat="1" x14ac:dyDescent="0.2">
      <c r="A1726" s="28"/>
      <c r="B1726" s="29"/>
      <c r="C1726" s="36"/>
      <c r="D1726" s="34"/>
      <c r="E1726" s="52"/>
      <c r="F1726" s="62"/>
      <c r="G1726" s="66"/>
      <c r="H1726" s="84"/>
      <c r="I1726" s="84"/>
      <c r="J1726" s="84"/>
      <c r="K1726" s="84"/>
    </row>
    <row r="1727" spans="1:11" s="43" customFormat="1" x14ac:dyDescent="0.2">
      <c r="A1727" s="28"/>
      <c r="B1727" s="29"/>
      <c r="C1727" s="36"/>
      <c r="D1727" s="34"/>
      <c r="E1727" s="52"/>
      <c r="F1727" s="62"/>
      <c r="G1727" s="66"/>
      <c r="H1727" s="84"/>
      <c r="I1727" s="84"/>
      <c r="J1727" s="84"/>
      <c r="K1727" s="84"/>
    </row>
    <row r="1728" spans="1:11" s="43" customFormat="1" x14ac:dyDescent="0.2">
      <c r="A1728" s="28"/>
      <c r="B1728" s="29"/>
      <c r="C1728" s="36"/>
      <c r="D1728" s="34"/>
      <c r="E1728" s="52"/>
      <c r="F1728" s="62"/>
      <c r="G1728" s="66"/>
      <c r="H1728" s="84"/>
      <c r="I1728" s="84"/>
      <c r="J1728" s="84"/>
      <c r="K1728" s="84"/>
    </row>
    <row r="1729" spans="1:11" s="43" customFormat="1" x14ac:dyDescent="0.2">
      <c r="A1729" s="28"/>
      <c r="B1729" s="29"/>
      <c r="C1729" s="36"/>
      <c r="D1729" s="34"/>
      <c r="E1729" s="52"/>
      <c r="F1729" s="62"/>
      <c r="G1729" s="66"/>
      <c r="H1729" s="84"/>
      <c r="I1729" s="84"/>
      <c r="J1729" s="84"/>
      <c r="K1729" s="84"/>
    </row>
    <row r="1730" spans="1:11" s="43" customFormat="1" x14ac:dyDescent="0.2">
      <c r="A1730" s="28"/>
      <c r="B1730" s="29"/>
      <c r="C1730" s="36"/>
      <c r="D1730" s="34"/>
      <c r="E1730" s="52"/>
      <c r="F1730" s="62"/>
      <c r="G1730" s="66"/>
      <c r="H1730" s="84"/>
      <c r="I1730" s="84"/>
      <c r="J1730" s="84"/>
      <c r="K1730" s="84"/>
    </row>
    <row r="1731" spans="1:11" s="43" customFormat="1" x14ac:dyDescent="0.2">
      <c r="A1731" s="28"/>
      <c r="B1731" s="29"/>
      <c r="C1731" s="36"/>
      <c r="D1731" s="34"/>
      <c r="E1731" s="52"/>
      <c r="F1731" s="62"/>
      <c r="G1731" s="66"/>
      <c r="H1731" s="84"/>
      <c r="I1731" s="84"/>
      <c r="J1731" s="84"/>
      <c r="K1731" s="84"/>
    </row>
    <row r="1732" spans="1:11" s="23" customFormat="1" x14ac:dyDescent="0.2">
      <c r="A1732" s="28"/>
      <c r="B1732" s="29"/>
      <c r="C1732" s="36"/>
      <c r="D1732" s="34"/>
      <c r="E1732" s="52"/>
      <c r="F1732" s="62"/>
      <c r="G1732" s="66"/>
      <c r="H1732" s="84"/>
      <c r="I1732" s="84"/>
      <c r="J1732" s="84"/>
      <c r="K1732" s="84"/>
    </row>
    <row r="1733" spans="1:11" s="23" customFormat="1" x14ac:dyDescent="0.2">
      <c r="A1733" s="28"/>
      <c r="B1733" s="29"/>
      <c r="C1733" s="36"/>
      <c r="D1733" s="34"/>
      <c r="E1733" s="52"/>
      <c r="F1733" s="62"/>
      <c r="G1733" s="66"/>
      <c r="H1733" s="84"/>
      <c r="I1733" s="84"/>
      <c r="J1733" s="84"/>
      <c r="K1733" s="84"/>
    </row>
    <row r="1734" spans="1:11" s="43" customFormat="1" x14ac:dyDescent="0.2">
      <c r="A1734" s="28"/>
      <c r="B1734" s="29"/>
      <c r="C1734" s="36"/>
      <c r="D1734" s="34"/>
      <c r="E1734" s="52"/>
      <c r="F1734" s="62"/>
      <c r="G1734" s="66"/>
      <c r="H1734" s="84"/>
      <c r="I1734" s="84"/>
      <c r="J1734" s="84"/>
      <c r="K1734" s="84"/>
    </row>
    <row r="1735" spans="1:11" s="43" customFormat="1" x14ac:dyDescent="0.2">
      <c r="A1735" s="28"/>
      <c r="B1735" s="29"/>
      <c r="C1735" s="36"/>
      <c r="D1735" s="34"/>
      <c r="E1735" s="52"/>
      <c r="F1735" s="62"/>
      <c r="G1735" s="66"/>
      <c r="H1735" s="84"/>
      <c r="I1735" s="84"/>
      <c r="J1735" s="84"/>
      <c r="K1735" s="84"/>
    </row>
    <row r="1736" spans="1:11" s="43" customFormat="1" x14ac:dyDescent="0.2">
      <c r="A1736" s="28"/>
      <c r="B1736" s="29"/>
      <c r="C1736" s="36"/>
      <c r="D1736" s="34"/>
      <c r="E1736" s="52"/>
      <c r="F1736" s="62"/>
      <c r="G1736" s="66"/>
      <c r="H1736" s="84"/>
      <c r="I1736" s="84"/>
      <c r="J1736" s="84"/>
      <c r="K1736" s="84"/>
    </row>
    <row r="1737" spans="1:11" s="43" customFormat="1" x14ac:dyDescent="0.2">
      <c r="A1737" s="28"/>
      <c r="B1737" s="29"/>
      <c r="C1737" s="36"/>
      <c r="D1737" s="34"/>
      <c r="E1737" s="52"/>
      <c r="F1737" s="62"/>
      <c r="G1737" s="66"/>
      <c r="H1737" s="84"/>
      <c r="I1737" s="84"/>
      <c r="J1737" s="84"/>
      <c r="K1737" s="84"/>
    </row>
    <row r="1739" spans="1:11" s="23" customFormat="1" x14ac:dyDescent="0.2">
      <c r="A1739" s="28"/>
      <c r="B1739" s="29"/>
      <c r="C1739" s="36"/>
      <c r="D1739" s="34"/>
      <c r="E1739" s="52"/>
      <c r="F1739" s="62"/>
      <c r="G1739" s="66"/>
      <c r="H1739" s="84"/>
      <c r="I1739" s="84"/>
      <c r="J1739" s="84"/>
      <c r="K1739" s="84"/>
    </row>
    <row r="1740" spans="1:11" s="43" customFormat="1" x14ac:dyDescent="0.2">
      <c r="A1740" s="28"/>
      <c r="B1740" s="29"/>
      <c r="C1740" s="36"/>
      <c r="D1740" s="34"/>
      <c r="E1740" s="52"/>
      <c r="F1740" s="62"/>
      <c r="G1740" s="66"/>
      <c r="H1740" s="84"/>
      <c r="I1740" s="84"/>
      <c r="J1740" s="84"/>
      <c r="K1740" s="84"/>
    </row>
    <row r="1741" spans="1:11" s="23" customFormat="1" x14ac:dyDescent="0.2">
      <c r="A1741" s="28"/>
      <c r="B1741" s="29"/>
      <c r="C1741" s="36"/>
      <c r="D1741" s="34"/>
      <c r="E1741" s="52"/>
      <c r="F1741" s="62"/>
      <c r="G1741" s="66"/>
      <c r="H1741" s="84"/>
      <c r="I1741" s="84"/>
      <c r="J1741" s="84"/>
      <c r="K1741" s="84"/>
    </row>
    <row r="1747" spans="1:11" s="23" customFormat="1" x14ac:dyDescent="0.2">
      <c r="A1747" s="28"/>
      <c r="B1747" s="29"/>
      <c r="C1747" s="36"/>
      <c r="D1747" s="34"/>
      <c r="E1747" s="52"/>
      <c r="F1747" s="62"/>
      <c r="G1747" s="66"/>
      <c r="H1747" s="84"/>
      <c r="I1747" s="84"/>
      <c r="J1747" s="84"/>
      <c r="K1747" s="84"/>
    </row>
    <row r="1750" spans="1:11" s="23" customFormat="1" x14ac:dyDescent="0.2">
      <c r="A1750" s="28"/>
      <c r="B1750" s="29"/>
      <c r="C1750" s="36"/>
      <c r="D1750" s="34"/>
      <c r="E1750" s="52"/>
      <c r="F1750" s="62"/>
      <c r="G1750" s="66"/>
      <c r="H1750" s="84"/>
      <c r="I1750" s="84"/>
      <c r="J1750" s="84"/>
      <c r="K1750" s="84"/>
    </row>
    <row r="1751" spans="1:11" s="23" customFormat="1" x14ac:dyDescent="0.2">
      <c r="A1751" s="28"/>
      <c r="B1751" s="29"/>
      <c r="C1751" s="36"/>
      <c r="D1751" s="34"/>
      <c r="E1751" s="52"/>
      <c r="F1751" s="62"/>
      <c r="G1751" s="66"/>
      <c r="H1751" s="84"/>
      <c r="I1751" s="84"/>
      <c r="J1751" s="84"/>
      <c r="K1751" s="84"/>
    </row>
    <row r="1752" spans="1:11" s="23" customFormat="1" x14ac:dyDescent="0.2">
      <c r="A1752" s="28"/>
      <c r="B1752" s="29"/>
      <c r="C1752" s="36"/>
      <c r="D1752" s="34"/>
      <c r="E1752" s="52"/>
      <c r="F1752" s="62"/>
      <c r="G1752" s="66"/>
      <c r="H1752" s="84"/>
      <c r="I1752" s="84"/>
      <c r="J1752" s="84"/>
      <c r="K1752" s="84"/>
    </row>
    <row r="1754" spans="1:11" s="43" customFormat="1" x14ac:dyDescent="0.2">
      <c r="A1754" s="28"/>
      <c r="B1754" s="29"/>
      <c r="C1754" s="36"/>
      <c r="D1754" s="34"/>
      <c r="E1754" s="52"/>
      <c r="F1754" s="62"/>
      <c r="G1754" s="66"/>
      <c r="H1754" s="84"/>
      <c r="I1754" s="84"/>
      <c r="J1754" s="84"/>
      <c r="K1754" s="84"/>
    </row>
    <row r="1755" spans="1:11" s="23" customFormat="1" x14ac:dyDescent="0.2">
      <c r="A1755" s="28"/>
      <c r="B1755" s="29"/>
      <c r="C1755" s="36"/>
      <c r="D1755" s="34"/>
      <c r="E1755" s="52"/>
      <c r="F1755" s="62"/>
      <c r="G1755" s="66"/>
      <c r="H1755" s="84"/>
      <c r="I1755" s="84"/>
      <c r="J1755" s="84"/>
      <c r="K1755" s="84"/>
    </row>
    <row r="1760" spans="1:11" s="23" customFormat="1" x14ac:dyDescent="0.2">
      <c r="A1760" s="28"/>
      <c r="B1760" s="29"/>
      <c r="C1760" s="36"/>
      <c r="D1760" s="34"/>
      <c r="E1760" s="52"/>
      <c r="F1760" s="62"/>
      <c r="G1760" s="66"/>
      <c r="H1760" s="84"/>
      <c r="I1760" s="84"/>
      <c r="J1760" s="84"/>
      <c r="K1760" s="84"/>
    </row>
    <row r="1771" spans="1:11" s="23" customFormat="1" x14ac:dyDescent="0.2">
      <c r="A1771" s="28"/>
      <c r="B1771" s="29"/>
      <c r="C1771" s="36"/>
      <c r="D1771" s="34"/>
      <c r="E1771" s="52"/>
      <c r="F1771" s="62"/>
      <c r="G1771" s="66"/>
      <c r="H1771" s="84"/>
      <c r="I1771" s="84"/>
      <c r="J1771" s="84"/>
      <c r="K1771" s="84"/>
    </row>
    <row r="1782" spans="1:11" s="23" customFormat="1" x14ac:dyDescent="0.2">
      <c r="A1782" s="28"/>
      <c r="B1782" s="29"/>
      <c r="C1782" s="36"/>
      <c r="D1782" s="34"/>
      <c r="E1782" s="52"/>
      <c r="F1782" s="62"/>
      <c r="G1782" s="66"/>
      <c r="H1782" s="84"/>
      <c r="I1782" s="84"/>
      <c r="J1782" s="84"/>
      <c r="K1782" s="84"/>
    </row>
    <row r="1784" spans="1:11" s="23" customFormat="1" x14ac:dyDescent="0.2">
      <c r="A1784" s="28"/>
      <c r="B1784" s="29"/>
      <c r="C1784" s="36"/>
      <c r="D1784" s="34"/>
      <c r="E1784" s="52"/>
      <c r="F1784" s="62"/>
      <c r="G1784" s="66"/>
      <c r="H1784" s="84"/>
      <c r="I1784" s="84"/>
      <c r="J1784" s="84"/>
      <c r="K1784" s="84"/>
    </row>
    <row r="1786" spans="1:11" s="23" customFormat="1" x14ac:dyDescent="0.2">
      <c r="A1786" s="28"/>
      <c r="B1786" s="29"/>
      <c r="C1786" s="36"/>
      <c r="D1786" s="34"/>
      <c r="E1786" s="52"/>
      <c r="F1786" s="62"/>
      <c r="G1786" s="66"/>
      <c r="H1786" s="84"/>
      <c r="I1786" s="84"/>
      <c r="J1786" s="84"/>
      <c r="K1786" s="84"/>
    </row>
    <row r="1787" spans="1:11" s="23" customFormat="1" x14ac:dyDescent="0.2">
      <c r="A1787" s="28"/>
      <c r="B1787" s="29"/>
      <c r="C1787" s="36"/>
      <c r="D1787" s="34"/>
      <c r="E1787" s="52"/>
      <c r="F1787" s="62"/>
      <c r="G1787" s="66"/>
      <c r="H1787" s="84"/>
      <c r="I1787" s="84"/>
      <c r="J1787" s="84"/>
      <c r="K1787" s="84"/>
    </row>
    <row r="1797" spans="1:11" s="43" customFormat="1" x14ac:dyDescent="0.2">
      <c r="A1797" s="28"/>
      <c r="B1797" s="29"/>
      <c r="C1797" s="36"/>
      <c r="D1797" s="34"/>
      <c r="E1797" s="52"/>
      <c r="F1797" s="62"/>
      <c r="G1797" s="66"/>
      <c r="H1797" s="84"/>
      <c r="I1797" s="84"/>
      <c r="J1797" s="84"/>
      <c r="K1797" s="84"/>
    </row>
    <row r="1798" spans="1:11" s="23" customFormat="1" x14ac:dyDescent="0.2">
      <c r="A1798" s="28"/>
      <c r="B1798" s="29"/>
      <c r="C1798" s="36"/>
      <c r="D1798" s="34"/>
      <c r="E1798" s="52"/>
      <c r="F1798" s="62"/>
      <c r="G1798" s="66"/>
      <c r="H1798" s="84"/>
      <c r="I1798" s="84"/>
      <c r="J1798" s="84"/>
      <c r="K1798" s="84"/>
    </row>
    <row r="1800" spans="1:11" s="23" customFormat="1" x14ac:dyDescent="0.2">
      <c r="A1800" s="28"/>
      <c r="B1800" s="29"/>
      <c r="C1800" s="36"/>
      <c r="D1800" s="34"/>
      <c r="E1800" s="52"/>
      <c r="F1800" s="62"/>
      <c r="G1800" s="66"/>
      <c r="H1800" s="84"/>
      <c r="I1800" s="84"/>
      <c r="J1800" s="84"/>
      <c r="K1800" s="84"/>
    </row>
    <row r="1805" spans="1:11" s="43" customFormat="1" x14ac:dyDescent="0.2">
      <c r="A1805" s="28"/>
      <c r="B1805" s="29"/>
      <c r="C1805" s="36"/>
      <c r="D1805" s="34"/>
      <c r="E1805" s="52"/>
      <c r="F1805" s="62"/>
      <c r="G1805" s="66"/>
      <c r="H1805" s="84"/>
      <c r="I1805" s="84"/>
      <c r="J1805" s="84"/>
      <c r="K1805" s="84"/>
    </row>
    <row r="1806" spans="1:11" s="23" customFormat="1" x14ac:dyDescent="0.2">
      <c r="A1806" s="28"/>
      <c r="B1806" s="29"/>
      <c r="C1806" s="36"/>
      <c r="D1806" s="34"/>
      <c r="E1806" s="52"/>
      <c r="F1806" s="62"/>
      <c r="G1806" s="66"/>
      <c r="H1806" s="84"/>
      <c r="I1806" s="84"/>
      <c r="J1806" s="84"/>
      <c r="K1806" s="84"/>
    </row>
    <row r="1811" spans="1:11" s="43" customFormat="1" x14ac:dyDescent="0.2">
      <c r="A1811" s="28"/>
      <c r="B1811" s="29"/>
      <c r="C1811" s="36"/>
      <c r="D1811" s="34"/>
      <c r="E1811" s="52"/>
      <c r="F1811" s="62"/>
      <c r="G1811" s="66"/>
      <c r="H1811" s="84"/>
      <c r="I1811" s="84"/>
      <c r="J1811" s="84"/>
      <c r="K1811" s="84"/>
    </row>
    <row r="1812" spans="1:11" s="23" customFormat="1" x14ac:dyDescent="0.2">
      <c r="A1812" s="28"/>
      <c r="B1812" s="29"/>
      <c r="C1812" s="36"/>
      <c r="D1812" s="34"/>
      <c r="E1812" s="52"/>
      <c r="F1812" s="62"/>
      <c r="G1812" s="66"/>
      <c r="H1812" s="84"/>
      <c r="I1812" s="84"/>
      <c r="J1812" s="84"/>
      <c r="K1812" s="84"/>
    </row>
    <row r="1814" spans="1:11" s="23" customFormat="1" x14ac:dyDescent="0.2">
      <c r="A1814" s="28"/>
      <c r="B1814" s="29"/>
      <c r="C1814" s="36"/>
      <c r="D1814" s="34"/>
      <c r="E1814" s="52"/>
      <c r="F1814" s="62"/>
      <c r="G1814" s="66"/>
      <c r="H1814" s="84"/>
      <c r="I1814" s="84"/>
      <c r="J1814" s="84"/>
      <c r="K1814" s="84"/>
    </row>
    <row r="1815" spans="1:11" s="43" customFormat="1" x14ac:dyDescent="0.2">
      <c r="A1815" s="28"/>
      <c r="B1815" s="29"/>
      <c r="C1815" s="36"/>
      <c r="D1815" s="34"/>
      <c r="E1815" s="52"/>
      <c r="F1815" s="62"/>
      <c r="G1815" s="66"/>
      <c r="H1815" s="84"/>
      <c r="I1815" s="84"/>
      <c r="J1815" s="84"/>
      <c r="K1815" s="84"/>
    </row>
    <row r="1816" spans="1:11" s="23" customFormat="1" x14ac:dyDescent="0.2">
      <c r="A1816" s="28"/>
      <c r="B1816" s="29"/>
      <c r="C1816" s="36"/>
      <c r="D1816" s="34"/>
      <c r="E1816" s="52"/>
      <c r="F1816" s="62"/>
      <c r="G1816" s="66"/>
      <c r="H1816" s="84"/>
      <c r="I1816" s="84"/>
      <c r="J1816" s="84"/>
      <c r="K1816" s="84"/>
    </row>
    <row r="1818" spans="1:11" s="43" customFormat="1" x14ac:dyDescent="0.2">
      <c r="A1818" s="28"/>
      <c r="B1818" s="29"/>
      <c r="C1818" s="36"/>
      <c r="D1818" s="34"/>
      <c r="E1818" s="52"/>
      <c r="F1818" s="62"/>
      <c r="G1818" s="66"/>
      <c r="H1818" s="84"/>
      <c r="I1818" s="84"/>
      <c r="J1818" s="84"/>
      <c r="K1818" s="84"/>
    </row>
    <row r="1819" spans="1:11" s="23" customFormat="1" x14ac:dyDescent="0.2">
      <c r="A1819" s="28"/>
      <c r="B1819" s="29"/>
      <c r="C1819" s="36"/>
      <c r="D1819" s="34"/>
      <c r="E1819" s="52"/>
      <c r="F1819" s="62"/>
      <c r="G1819" s="66"/>
      <c r="H1819" s="84"/>
      <c r="I1819" s="84"/>
      <c r="J1819" s="84"/>
      <c r="K1819" s="84"/>
    </row>
    <row r="1823" spans="1:11" s="23" customFormat="1" x14ac:dyDescent="0.2">
      <c r="A1823" s="28"/>
      <c r="B1823" s="29"/>
      <c r="C1823" s="36"/>
      <c r="D1823" s="34"/>
      <c r="E1823" s="52"/>
      <c r="F1823" s="62"/>
      <c r="G1823" s="66"/>
      <c r="H1823" s="84"/>
      <c r="I1823" s="84"/>
      <c r="J1823" s="84"/>
      <c r="K1823" s="84"/>
    </row>
    <row r="1829" spans="1:11" s="43" customFormat="1" x14ac:dyDescent="0.2">
      <c r="A1829" s="28"/>
      <c r="B1829" s="29"/>
      <c r="C1829" s="36"/>
      <c r="D1829" s="34"/>
      <c r="E1829" s="52"/>
      <c r="F1829" s="62"/>
      <c r="G1829" s="66"/>
      <c r="H1829" s="84"/>
      <c r="I1829" s="84"/>
      <c r="J1829" s="84"/>
      <c r="K1829" s="84"/>
    </row>
    <row r="1830" spans="1:11" s="23" customFormat="1" x14ac:dyDescent="0.2">
      <c r="A1830" s="28"/>
      <c r="B1830" s="29"/>
      <c r="C1830" s="36"/>
      <c r="D1830" s="34"/>
      <c r="E1830" s="52"/>
      <c r="F1830" s="62"/>
      <c r="G1830" s="66"/>
      <c r="H1830" s="84"/>
      <c r="I1830" s="84"/>
      <c r="J1830" s="84"/>
      <c r="K1830" s="84"/>
    </row>
    <row r="1832" spans="1:11" s="43" customFormat="1" x14ac:dyDescent="0.2">
      <c r="A1832" s="28"/>
      <c r="B1832" s="29"/>
      <c r="C1832" s="36"/>
      <c r="D1832" s="34"/>
      <c r="E1832" s="52"/>
      <c r="F1832" s="62"/>
      <c r="G1832" s="66"/>
      <c r="H1832" s="84"/>
      <c r="I1832" s="84"/>
      <c r="J1832" s="84"/>
      <c r="K1832" s="84"/>
    </row>
    <row r="1833" spans="1:11" s="23" customFormat="1" x14ac:dyDescent="0.2">
      <c r="A1833" s="28"/>
      <c r="B1833" s="29"/>
      <c r="C1833" s="36"/>
      <c r="D1833" s="34"/>
      <c r="E1833" s="52"/>
      <c r="F1833" s="62"/>
      <c r="G1833" s="66"/>
      <c r="H1833" s="84"/>
      <c r="I1833" s="84"/>
      <c r="J1833" s="84"/>
      <c r="K1833" s="84"/>
    </row>
    <row r="1837" spans="1:11" s="23" customFormat="1" x14ac:dyDescent="0.2">
      <c r="A1837" s="28"/>
      <c r="B1837" s="29"/>
      <c r="C1837" s="36"/>
      <c r="D1837" s="34"/>
      <c r="E1837" s="52"/>
      <c r="F1837" s="62"/>
      <c r="G1837" s="66"/>
      <c r="H1837" s="84"/>
      <c r="I1837" s="84"/>
      <c r="J1837" s="84"/>
      <c r="K1837" s="84"/>
    </row>
    <row r="1844" spans="1:11" s="23" customFormat="1" x14ac:dyDescent="0.2">
      <c r="A1844" s="28"/>
      <c r="B1844" s="29"/>
      <c r="C1844" s="36"/>
      <c r="D1844" s="34"/>
      <c r="E1844" s="52"/>
      <c r="F1844" s="62"/>
      <c r="G1844" s="66"/>
      <c r="H1844" s="84"/>
      <c r="I1844" s="84"/>
      <c r="J1844" s="84"/>
      <c r="K1844" s="84"/>
    </row>
    <row r="1846" spans="1:11" s="23" customFormat="1" x14ac:dyDescent="0.2">
      <c r="A1846" s="28"/>
      <c r="B1846" s="29"/>
      <c r="C1846" s="36"/>
      <c r="D1846" s="34"/>
      <c r="E1846" s="52"/>
      <c r="F1846" s="62"/>
      <c r="G1846" s="66"/>
      <c r="H1846" s="84"/>
      <c r="I1846" s="84"/>
      <c r="J1846" s="84"/>
      <c r="K1846" s="84"/>
    </row>
    <row r="1848" spans="1:11" s="43" customFormat="1" x14ac:dyDescent="0.2">
      <c r="A1848" s="28"/>
      <c r="B1848" s="29"/>
      <c r="C1848" s="36"/>
      <c r="D1848" s="34"/>
      <c r="E1848" s="52"/>
      <c r="F1848" s="62"/>
      <c r="G1848" s="66"/>
      <c r="H1848" s="84"/>
      <c r="I1848" s="84"/>
      <c r="J1848" s="84"/>
      <c r="K1848" s="84"/>
    </row>
    <row r="1849" spans="1:11" s="23" customFormat="1" x14ac:dyDescent="0.2">
      <c r="A1849" s="28"/>
      <c r="B1849" s="29"/>
      <c r="C1849" s="36"/>
      <c r="D1849" s="34"/>
      <c r="E1849" s="52"/>
      <c r="F1849" s="62"/>
      <c r="G1849" s="66"/>
      <c r="H1849" s="84"/>
      <c r="I1849" s="84"/>
      <c r="J1849" s="84"/>
      <c r="K1849" s="84"/>
    </row>
    <row r="1850" spans="1:11" s="43" customFormat="1" x14ac:dyDescent="0.2">
      <c r="A1850" s="28"/>
      <c r="B1850" s="29"/>
      <c r="C1850" s="36"/>
      <c r="D1850" s="34"/>
      <c r="E1850" s="52"/>
      <c r="F1850" s="62"/>
      <c r="G1850" s="66"/>
      <c r="H1850" s="84"/>
      <c r="I1850" s="84"/>
      <c r="J1850" s="84"/>
      <c r="K1850" s="84"/>
    </row>
    <row r="1852" spans="1:11" s="23" customFormat="1" x14ac:dyDescent="0.2">
      <c r="A1852" s="28"/>
      <c r="B1852" s="29"/>
      <c r="C1852" s="36"/>
      <c r="D1852" s="34"/>
      <c r="E1852" s="52"/>
      <c r="F1852" s="62"/>
      <c r="G1852" s="66"/>
      <c r="H1852" s="84"/>
      <c r="I1852" s="84"/>
      <c r="J1852" s="84"/>
      <c r="K1852" s="84"/>
    </row>
    <row r="1854" spans="1:11" s="23" customFormat="1" x14ac:dyDescent="0.2">
      <c r="A1854" s="28"/>
      <c r="B1854" s="29"/>
      <c r="C1854" s="36"/>
      <c r="D1854" s="34"/>
      <c r="E1854" s="52"/>
      <c r="F1854" s="62"/>
      <c r="G1854" s="66"/>
      <c r="H1854" s="84"/>
      <c r="I1854" s="84"/>
      <c r="J1854" s="84"/>
      <c r="K1854" s="84"/>
    </row>
    <row r="1855" spans="1:11" s="23" customFormat="1" x14ac:dyDescent="0.2">
      <c r="A1855" s="28"/>
      <c r="B1855" s="29"/>
      <c r="C1855" s="36"/>
      <c r="D1855" s="34"/>
      <c r="E1855" s="52"/>
      <c r="F1855" s="62"/>
      <c r="G1855" s="66"/>
      <c r="H1855" s="84"/>
      <c r="I1855" s="84"/>
      <c r="J1855" s="84"/>
      <c r="K1855" s="84"/>
    </row>
    <row r="1856" spans="1:11" s="23" customFormat="1" x14ac:dyDescent="0.2">
      <c r="A1856" s="28"/>
      <c r="B1856" s="29"/>
      <c r="C1856" s="36"/>
      <c r="D1856" s="34"/>
      <c r="E1856" s="52"/>
      <c r="F1856" s="62"/>
      <c r="G1856" s="66"/>
      <c r="H1856" s="84"/>
      <c r="I1856" s="84"/>
      <c r="J1856" s="84"/>
      <c r="K1856" s="84"/>
    </row>
    <row r="1859" spans="1:11" s="23" customFormat="1" x14ac:dyDescent="0.2">
      <c r="A1859" s="28"/>
      <c r="B1859" s="29"/>
      <c r="C1859" s="36"/>
      <c r="D1859" s="34"/>
      <c r="E1859" s="52"/>
      <c r="F1859" s="62"/>
      <c r="G1859" s="66"/>
      <c r="H1859" s="84"/>
      <c r="I1859" s="84"/>
      <c r="J1859" s="84"/>
      <c r="K1859" s="84"/>
    </row>
    <row r="1862" spans="1:11" s="23" customFormat="1" x14ac:dyDescent="0.2">
      <c r="A1862" s="28"/>
      <c r="B1862" s="29"/>
      <c r="C1862" s="36"/>
      <c r="D1862" s="34"/>
      <c r="E1862" s="52"/>
      <c r="F1862" s="62"/>
      <c r="G1862" s="66"/>
      <c r="H1862" s="84"/>
      <c r="I1862" s="84"/>
      <c r="J1862" s="84"/>
      <c r="K1862" s="84"/>
    </row>
    <row r="1865" spans="1:11" s="23" customFormat="1" x14ac:dyDescent="0.2">
      <c r="A1865" s="28"/>
      <c r="B1865" s="29"/>
      <c r="C1865" s="36"/>
      <c r="D1865" s="34"/>
      <c r="E1865" s="52"/>
      <c r="F1865" s="62"/>
      <c r="G1865" s="66"/>
      <c r="H1865" s="84"/>
      <c r="I1865" s="84"/>
      <c r="J1865" s="84"/>
      <c r="K1865" s="84"/>
    </row>
    <row r="1867" spans="1:11" s="23" customFormat="1" x14ac:dyDescent="0.2">
      <c r="A1867" s="28"/>
      <c r="B1867" s="29"/>
      <c r="C1867" s="36"/>
      <c r="D1867" s="34"/>
      <c r="E1867" s="52"/>
      <c r="F1867" s="62"/>
      <c r="G1867" s="66"/>
      <c r="H1867" s="84"/>
      <c r="I1867" s="84"/>
      <c r="J1867" s="84"/>
      <c r="K1867" s="84"/>
    </row>
    <row r="1869" spans="1:11" s="23" customFormat="1" x14ac:dyDescent="0.2">
      <c r="A1869" s="28"/>
      <c r="B1869" s="29"/>
      <c r="C1869" s="36"/>
      <c r="D1869" s="34"/>
      <c r="E1869" s="52"/>
      <c r="F1869" s="62"/>
      <c r="G1869" s="66"/>
      <c r="H1869" s="84"/>
      <c r="I1869" s="84"/>
      <c r="J1869" s="84"/>
      <c r="K1869" s="84"/>
    </row>
    <row r="1871" spans="1:11" s="23" customFormat="1" x14ac:dyDescent="0.2">
      <c r="A1871" s="28"/>
      <c r="B1871" s="29"/>
      <c r="C1871" s="36"/>
      <c r="D1871" s="34"/>
      <c r="E1871" s="52"/>
      <c r="F1871" s="62"/>
      <c r="G1871" s="66"/>
      <c r="H1871" s="84"/>
      <c r="I1871" s="84"/>
      <c r="J1871" s="84"/>
      <c r="K1871" s="84"/>
    </row>
    <row r="1874" spans="1:11" s="23" customFormat="1" x14ac:dyDescent="0.2">
      <c r="A1874" s="28"/>
      <c r="B1874" s="29"/>
      <c r="C1874" s="36"/>
      <c r="D1874" s="34"/>
      <c r="E1874" s="52"/>
      <c r="F1874" s="62"/>
      <c r="G1874" s="66"/>
      <c r="H1874" s="84"/>
      <c r="I1874" s="84"/>
      <c r="J1874" s="84"/>
      <c r="K1874" s="84"/>
    </row>
    <row r="1876" spans="1:11" s="23" customFormat="1" x14ac:dyDescent="0.2">
      <c r="A1876" s="28"/>
      <c r="B1876" s="29"/>
      <c r="C1876" s="36"/>
      <c r="D1876" s="34"/>
      <c r="E1876" s="52"/>
      <c r="F1876" s="62"/>
      <c r="G1876" s="66"/>
      <c r="H1876" s="84"/>
      <c r="I1876" s="84"/>
      <c r="J1876" s="84"/>
      <c r="K1876" s="84"/>
    </row>
    <row r="1878" spans="1:11" s="23" customFormat="1" x14ac:dyDescent="0.2">
      <c r="A1878" s="28"/>
      <c r="B1878" s="29"/>
      <c r="C1878" s="36"/>
      <c r="D1878" s="34"/>
      <c r="E1878" s="52"/>
      <c r="F1878" s="62"/>
      <c r="G1878" s="66"/>
      <c r="H1878" s="84"/>
      <c r="I1878" s="84"/>
      <c r="J1878" s="84"/>
      <c r="K1878" s="84"/>
    </row>
    <row r="1880" spans="1:11" s="23" customFormat="1" x14ac:dyDescent="0.2">
      <c r="A1880" s="28"/>
      <c r="B1880" s="29"/>
      <c r="C1880" s="36"/>
      <c r="D1880" s="34"/>
      <c r="E1880" s="52"/>
      <c r="F1880" s="62"/>
      <c r="G1880" s="66"/>
      <c r="H1880" s="84"/>
      <c r="I1880" s="84"/>
      <c r="J1880" s="84"/>
      <c r="K1880" s="84"/>
    </row>
    <row r="1882" spans="1:11" s="23" customFormat="1" x14ac:dyDescent="0.2">
      <c r="A1882" s="28"/>
      <c r="B1882" s="29"/>
      <c r="C1882" s="36"/>
      <c r="D1882" s="34"/>
      <c r="E1882" s="52"/>
      <c r="F1882" s="62"/>
      <c r="G1882" s="66"/>
      <c r="H1882" s="84"/>
      <c r="I1882" s="84"/>
      <c r="J1882" s="84"/>
      <c r="K1882" s="84"/>
    </row>
    <row r="1884" spans="1:11" s="23" customFormat="1" x14ac:dyDescent="0.2">
      <c r="A1884" s="28"/>
      <c r="B1884" s="29"/>
      <c r="C1884" s="36"/>
      <c r="D1884" s="34"/>
      <c r="E1884" s="52"/>
      <c r="F1884" s="62"/>
      <c r="G1884" s="66"/>
      <c r="H1884" s="84"/>
      <c r="I1884" s="84"/>
      <c r="J1884" s="84"/>
      <c r="K1884" s="84"/>
    </row>
    <row r="1887" spans="1:11" s="23" customFormat="1" x14ac:dyDescent="0.2">
      <c r="A1887" s="28"/>
      <c r="B1887" s="29"/>
      <c r="C1887" s="36"/>
      <c r="D1887" s="34"/>
      <c r="E1887" s="52"/>
      <c r="F1887" s="62"/>
      <c r="G1887" s="66"/>
      <c r="H1887" s="84"/>
      <c r="I1887" s="84"/>
      <c r="J1887" s="84"/>
      <c r="K1887" s="84"/>
    </row>
    <row r="1891" spans="1:11" s="23" customFormat="1" x14ac:dyDescent="0.2">
      <c r="A1891" s="28"/>
      <c r="B1891" s="29"/>
      <c r="C1891" s="36"/>
      <c r="D1891" s="34"/>
      <c r="E1891" s="52"/>
      <c r="F1891" s="62"/>
      <c r="G1891" s="66"/>
      <c r="H1891" s="84"/>
      <c r="I1891" s="84"/>
      <c r="J1891" s="84"/>
      <c r="K1891" s="84"/>
    </row>
    <row r="1893" spans="1:11" s="23" customFormat="1" x14ac:dyDescent="0.2">
      <c r="A1893" s="28"/>
      <c r="B1893" s="29"/>
      <c r="C1893" s="36"/>
      <c r="D1893" s="34"/>
      <c r="E1893" s="52"/>
      <c r="F1893" s="62"/>
      <c r="G1893" s="66"/>
      <c r="H1893" s="84"/>
      <c r="I1893" s="84"/>
      <c r="J1893" s="84"/>
      <c r="K1893" s="84"/>
    </row>
    <row r="1898" spans="1:11" s="23" customFormat="1" x14ac:dyDescent="0.2">
      <c r="A1898" s="28"/>
      <c r="B1898" s="29"/>
      <c r="C1898" s="36"/>
      <c r="D1898" s="34"/>
      <c r="E1898" s="52"/>
      <c r="F1898" s="62"/>
      <c r="G1898" s="66"/>
      <c r="H1898" s="84"/>
      <c r="I1898" s="84"/>
      <c r="J1898" s="84"/>
      <c r="K1898" s="84"/>
    </row>
    <row r="1901" spans="1:11" s="23" customFormat="1" x14ac:dyDescent="0.2">
      <c r="A1901" s="28"/>
      <c r="B1901" s="29"/>
      <c r="C1901" s="36"/>
      <c r="D1901" s="34"/>
      <c r="E1901" s="52"/>
      <c r="F1901" s="62"/>
      <c r="G1901" s="66"/>
      <c r="H1901" s="84"/>
      <c r="I1901" s="84"/>
      <c r="J1901" s="84"/>
      <c r="K1901" s="84"/>
    </row>
    <row r="1902" spans="1:11" s="23" customFormat="1" x14ac:dyDescent="0.2">
      <c r="A1902" s="28"/>
      <c r="B1902" s="29"/>
      <c r="C1902" s="36"/>
      <c r="D1902" s="34"/>
      <c r="E1902" s="52"/>
      <c r="F1902" s="62"/>
      <c r="G1902" s="66"/>
      <c r="H1902" s="84"/>
      <c r="I1902" s="84"/>
      <c r="J1902" s="84"/>
      <c r="K1902" s="84"/>
    </row>
    <row r="1906" spans="1:11" s="23" customFormat="1" x14ac:dyDescent="0.2">
      <c r="A1906" s="28"/>
      <c r="B1906" s="29"/>
      <c r="C1906" s="36"/>
      <c r="D1906" s="34"/>
      <c r="E1906" s="52"/>
      <c r="F1906" s="62"/>
      <c r="G1906" s="66"/>
      <c r="H1906" s="84"/>
      <c r="I1906" s="84"/>
      <c r="J1906" s="84"/>
      <c r="K1906" s="84"/>
    </row>
    <row r="1909" spans="1:11" s="23" customFormat="1" x14ac:dyDescent="0.2">
      <c r="A1909" s="28"/>
      <c r="B1909" s="29"/>
      <c r="C1909" s="36"/>
      <c r="D1909" s="34"/>
      <c r="E1909" s="52"/>
      <c r="F1909" s="62"/>
      <c r="G1909" s="66"/>
      <c r="H1909" s="84"/>
      <c r="I1909" s="84"/>
      <c r="J1909" s="84"/>
      <c r="K1909" s="84"/>
    </row>
    <row r="1913" spans="1:11" s="23" customFormat="1" x14ac:dyDescent="0.2">
      <c r="A1913" s="28"/>
      <c r="B1913" s="29"/>
      <c r="C1913" s="36"/>
      <c r="D1913" s="34"/>
      <c r="E1913" s="52"/>
      <c r="F1913" s="62"/>
      <c r="G1913" s="66"/>
      <c r="H1913" s="84"/>
      <c r="I1913" s="84"/>
      <c r="J1913" s="84"/>
      <c r="K1913" s="84"/>
    </row>
    <row r="1915" spans="1:11" s="23" customFormat="1" x14ac:dyDescent="0.2">
      <c r="A1915" s="28"/>
      <c r="B1915" s="29"/>
      <c r="C1915" s="36"/>
      <c r="D1915" s="34"/>
      <c r="E1915" s="52"/>
      <c r="F1915" s="62"/>
      <c r="G1915" s="66"/>
      <c r="H1915" s="84"/>
      <c r="I1915" s="84"/>
      <c r="J1915" s="84"/>
      <c r="K1915" s="84"/>
    </row>
    <row r="1920" spans="1:11" s="23" customFormat="1" x14ac:dyDescent="0.2">
      <c r="A1920" s="28"/>
      <c r="B1920" s="29"/>
      <c r="C1920" s="36"/>
      <c r="D1920" s="34"/>
      <c r="E1920" s="52"/>
      <c r="F1920" s="62"/>
      <c r="G1920" s="66"/>
      <c r="H1920" s="84"/>
      <c r="I1920" s="84"/>
      <c r="J1920" s="84"/>
      <c r="K1920" s="84"/>
    </row>
    <row r="1922" spans="1:11" s="23" customFormat="1" x14ac:dyDescent="0.2">
      <c r="A1922" s="28"/>
      <c r="B1922" s="29"/>
      <c r="C1922" s="36"/>
      <c r="D1922" s="34"/>
      <c r="E1922" s="52"/>
      <c r="F1922" s="62"/>
      <c r="G1922" s="66"/>
      <c r="H1922" s="84"/>
      <c r="I1922" s="84"/>
      <c r="J1922" s="84"/>
      <c r="K1922" s="84"/>
    </row>
    <row r="1925" spans="1:11" s="23" customFormat="1" x14ac:dyDescent="0.2">
      <c r="A1925" s="28"/>
      <c r="B1925" s="29"/>
      <c r="C1925" s="36"/>
      <c r="D1925" s="34"/>
      <c r="E1925" s="52"/>
      <c r="F1925" s="62"/>
      <c r="G1925" s="66"/>
      <c r="H1925" s="84"/>
      <c r="I1925" s="84"/>
      <c r="J1925" s="84"/>
      <c r="K1925" s="84"/>
    </row>
    <row r="1927" spans="1:11" s="23" customFormat="1" x14ac:dyDescent="0.2">
      <c r="A1927" s="28"/>
      <c r="B1927" s="29"/>
      <c r="C1927" s="36"/>
      <c r="D1927" s="34"/>
      <c r="E1927" s="52"/>
      <c r="F1927" s="62"/>
      <c r="G1927" s="66"/>
      <c r="H1927" s="84"/>
      <c r="I1927" s="84"/>
      <c r="J1927" s="84"/>
      <c r="K1927" s="84"/>
    </row>
    <row r="1929" spans="1:11" s="23" customFormat="1" x14ac:dyDescent="0.2">
      <c r="A1929" s="28"/>
      <c r="B1929" s="29"/>
      <c r="C1929" s="36"/>
      <c r="D1929" s="34"/>
      <c r="E1929" s="52"/>
      <c r="F1929" s="62"/>
      <c r="G1929" s="66"/>
      <c r="H1929" s="84"/>
      <c r="I1929" s="84"/>
      <c r="J1929" s="84"/>
      <c r="K1929" s="84"/>
    </row>
    <row r="1931" spans="1:11" s="23" customFormat="1" x14ac:dyDescent="0.2">
      <c r="A1931" s="28"/>
      <c r="B1931" s="29"/>
      <c r="C1931" s="36"/>
      <c r="D1931" s="34"/>
      <c r="E1931" s="52"/>
      <c r="F1931" s="62"/>
      <c r="G1931" s="66"/>
      <c r="H1931" s="84"/>
      <c r="I1931" s="84"/>
      <c r="J1931" s="84"/>
      <c r="K1931" s="84"/>
    </row>
    <row r="1934" spans="1:11" s="23" customFormat="1" x14ac:dyDescent="0.2">
      <c r="A1934" s="28"/>
      <c r="B1934" s="29"/>
      <c r="C1934" s="36"/>
      <c r="D1934" s="34"/>
      <c r="E1934" s="52"/>
      <c r="F1934" s="62"/>
      <c r="G1934" s="66"/>
      <c r="H1934" s="84"/>
      <c r="I1934" s="84"/>
      <c r="J1934" s="84"/>
      <c r="K1934" s="84"/>
    </row>
    <row r="1938" spans="1:11" s="23" customFormat="1" x14ac:dyDescent="0.2">
      <c r="A1938" s="28"/>
      <c r="B1938" s="29"/>
      <c r="C1938" s="36"/>
      <c r="D1938" s="34"/>
      <c r="E1938" s="52"/>
      <c r="F1938" s="62"/>
      <c r="G1938" s="66"/>
      <c r="H1938" s="84"/>
      <c r="I1938" s="84"/>
      <c r="J1938" s="84"/>
      <c r="K1938" s="84"/>
    </row>
    <row r="1940" spans="1:11" s="23" customFormat="1" x14ac:dyDescent="0.2">
      <c r="A1940" s="28"/>
      <c r="B1940" s="29"/>
      <c r="C1940" s="36"/>
      <c r="D1940" s="34"/>
      <c r="E1940" s="52"/>
      <c r="F1940" s="62"/>
      <c r="G1940" s="66"/>
      <c r="H1940" s="84"/>
      <c r="I1940" s="84"/>
      <c r="J1940" s="84"/>
      <c r="K1940" s="84"/>
    </row>
    <row r="1941" spans="1:11" s="23" customFormat="1" x14ac:dyDescent="0.2">
      <c r="A1941" s="28"/>
      <c r="B1941" s="29"/>
      <c r="C1941" s="36"/>
      <c r="D1941" s="34"/>
      <c r="E1941" s="52"/>
      <c r="F1941" s="62"/>
      <c r="G1941" s="66"/>
      <c r="H1941" s="84"/>
      <c r="I1941" s="84"/>
      <c r="J1941" s="84"/>
      <c r="K1941" s="84"/>
    </row>
    <row r="1943" spans="1:11" s="23" customFormat="1" x14ac:dyDescent="0.2">
      <c r="A1943" s="28"/>
      <c r="B1943" s="29"/>
      <c r="C1943" s="36"/>
      <c r="D1943" s="34"/>
      <c r="E1943" s="52"/>
      <c r="F1943" s="62"/>
      <c r="G1943" s="66"/>
      <c r="H1943" s="84"/>
      <c r="I1943" s="84"/>
      <c r="J1943" s="84"/>
      <c r="K1943" s="84"/>
    </row>
    <row r="1951" spans="1:11" s="23" customFormat="1" x14ac:dyDescent="0.2">
      <c r="A1951" s="28"/>
      <c r="B1951" s="29"/>
      <c r="C1951" s="36"/>
      <c r="D1951" s="34"/>
      <c r="E1951" s="52"/>
      <c r="F1951" s="62"/>
      <c r="G1951" s="66"/>
      <c r="H1951" s="84"/>
      <c r="I1951" s="84"/>
      <c r="J1951" s="84"/>
      <c r="K1951" s="84"/>
    </row>
    <row r="1956" spans="1:11" s="23" customFormat="1" x14ac:dyDescent="0.2">
      <c r="A1956" s="28"/>
      <c r="B1956" s="29"/>
      <c r="C1956" s="36"/>
      <c r="D1956" s="34"/>
      <c r="E1956" s="52"/>
      <c r="F1956" s="62"/>
      <c r="G1956" s="66"/>
      <c r="H1956" s="84"/>
      <c r="I1956" s="84"/>
      <c r="J1956" s="84"/>
      <c r="K1956" s="84"/>
    </row>
    <row r="1958" spans="1:11" s="23" customFormat="1" x14ac:dyDescent="0.2">
      <c r="A1958" s="28"/>
      <c r="B1958" s="29"/>
      <c r="C1958" s="36"/>
      <c r="D1958" s="34"/>
      <c r="E1958" s="52"/>
      <c r="F1958" s="62"/>
      <c r="G1958" s="66"/>
      <c r="H1958" s="84"/>
      <c r="I1958" s="84"/>
      <c r="J1958" s="84"/>
      <c r="K1958" s="84"/>
    </row>
    <row r="1960" spans="1:11" s="23" customFormat="1" x14ac:dyDescent="0.2">
      <c r="A1960" s="28"/>
      <c r="B1960" s="29"/>
      <c r="C1960" s="36"/>
      <c r="D1960" s="34"/>
      <c r="E1960" s="52"/>
      <c r="F1960" s="62"/>
      <c r="G1960" s="66"/>
      <c r="H1960" s="84"/>
      <c r="I1960" s="84"/>
      <c r="J1960" s="84"/>
      <c r="K1960" s="84"/>
    </row>
    <row r="1963" spans="1:11" s="23" customFormat="1" x14ac:dyDescent="0.2">
      <c r="A1963" s="28"/>
      <c r="B1963" s="29"/>
      <c r="C1963" s="36"/>
      <c r="D1963" s="34"/>
      <c r="E1963" s="52"/>
      <c r="F1963" s="62"/>
      <c r="G1963" s="66"/>
      <c r="H1963" s="84"/>
      <c r="I1963" s="84"/>
      <c r="J1963" s="84"/>
      <c r="K1963" s="84"/>
    </row>
    <row r="1967" spans="1:11" s="23" customFormat="1" x14ac:dyDescent="0.2">
      <c r="A1967" s="28"/>
      <c r="B1967" s="29"/>
      <c r="C1967" s="36"/>
      <c r="D1967" s="34"/>
      <c r="E1967" s="52"/>
      <c r="F1967" s="62"/>
      <c r="G1967" s="66"/>
      <c r="H1967" s="84"/>
      <c r="I1967" s="84"/>
      <c r="J1967" s="84"/>
      <c r="K1967" s="84"/>
    </row>
    <row r="1969" spans="1:11" s="23" customFormat="1" x14ac:dyDescent="0.2">
      <c r="A1969" s="28"/>
      <c r="B1969" s="29"/>
      <c r="C1969" s="36"/>
      <c r="D1969" s="34"/>
      <c r="E1969" s="52"/>
      <c r="F1969" s="62"/>
      <c r="G1969" s="66"/>
      <c r="H1969" s="84"/>
      <c r="I1969" s="84"/>
      <c r="J1969" s="84"/>
      <c r="K1969" s="84"/>
    </row>
    <row r="1980" spans="1:11" s="23" customFormat="1" x14ac:dyDescent="0.2">
      <c r="A1980" s="28"/>
      <c r="B1980" s="29"/>
      <c r="C1980" s="36"/>
      <c r="D1980" s="34"/>
      <c r="E1980" s="52"/>
      <c r="F1980" s="62"/>
      <c r="G1980" s="66"/>
      <c r="H1980" s="84"/>
      <c r="I1980" s="84"/>
      <c r="J1980" s="84"/>
      <c r="K1980" s="84"/>
    </row>
    <row r="1983" spans="1:11" s="23" customFormat="1" x14ac:dyDescent="0.2">
      <c r="A1983" s="28"/>
      <c r="B1983" s="29"/>
      <c r="C1983" s="36"/>
      <c r="D1983" s="34"/>
      <c r="E1983" s="52"/>
      <c r="F1983" s="62"/>
      <c r="G1983" s="66"/>
      <c r="H1983" s="84"/>
      <c r="I1983" s="84"/>
      <c r="J1983" s="84"/>
      <c r="K1983" s="84"/>
    </row>
    <row r="1985" spans="1:11" s="23" customFormat="1" x14ac:dyDescent="0.2">
      <c r="A1985" s="28"/>
      <c r="B1985" s="29"/>
      <c r="C1985" s="36"/>
      <c r="D1985" s="34"/>
      <c r="E1985" s="52"/>
      <c r="F1985" s="62"/>
      <c r="G1985" s="66"/>
      <c r="H1985" s="84"/>
      <c r="I1985" s="84"/>
      <c r="J1985" s="84"/>
      <c r="K1985" s="84"/>
    </row>
    <row r="1987" spans="1:11" s="23" customFormat="1" x14ac:dyDescent="0.2">
      <c r="A1987" s="28"/>
      <c r="B1987" s="29"/>
      <c r="C1987" s="36"/>
      <c r="D1987" s="34"/>
      <c r="E1987" s="52"/>
      <c r="F1987" s="62"/>
      <c r="G1987" s="66"/>
      <c r="H1987" s="84"/>
      <c r="I1987" s="84"/>
      <c r="J1987" s="84"/>
      <c r="K1987" s="84"/>
    </row>
    <row r="1989" spans="1:11" s="23" customFormat="1" x14ac:dyDescent="0.2">
      <c r="A1989" s="28"/>
      <c r="B1989" s="29"/>
      <c r="C1989" s="36"/>
      <c r="D1989" s="34"/>
      <c r="E1989" s="52"/>
      <c r="F1989" s="62"/>
      <c r="G1989" s="66"/>
      <c r="H1989" s="84"/>
      <c r="I1989" s="84"/>
      <c r="J1989" s="84"/>
      <c r="K1989" s="84"/>
    </row>
    <row r="1991" spans="1:11" s="23" customFormat="1" x14ac:dyDescent="0.2">
      <c r="A1991" s="28"/>
      <c r="B1991" s="29"/>
      <c r="C1991" s="36"/>
      <c r="D1991" s="34"/>
      <c r="E1991" s="52"/>
      <c r="F1991" s="62"/>
      <c r="G1991" s="66"/>
      <c r="H1991" s="84"/>
      <c r="I1991" s="84"/>
      <c r="J1991" s="84"/>
      <c r="K1991" s="84"/>
    </row>
    <row r="1994" spans="1:11" s="23" customFormat="1" x14ac:dyDescent="0.2">
      <c r="A1994" s="28"/>
      <c r="B1994" s="29"/>
      <c r="C1994" s="36"/>
      <c r="D1994" s="34"/>
      <c r="E1994" s="52"/>
      <c r="F1994" s="62"/>
      <c r="G1994" s="66"/>
      <c r="H1994" s="84"/>
      <c r="I1994" s="84"/>
      <c r="J1994" s="84"/>
      <c r="K1994" s="84"/>
    </row>
    <row r="1998" spans="1:11" s="23" customFormat="1" x14ac:dyDescent="0.2">
      <c r="A1998" s="28"/>
      <c r="B1998" s="29"/>
      <c r="C1998" s="36"/>
      <c r="D1998" s="34"/>
      <c r="E1998" s="52"/>
      <c r="F1998" s="62"/>
      <c r="G1998" s="66"/>
      <c r="H1998" s="84"/>
      <c r="I1998" s="84"/>
      <c r="J1998" s="84"/>
      <c r="K1998" s="84"/>
    </row>
    <row r="2000" spans="1:11" s="23" customFormat="1" x14ac:dyDescent="0.2">
      <c r="A2000" s="28"/>
      <c r="B2000" s="29"/>
      <c r="C2000" s="36"/>
      <c r="D2000" s="34"/>
      <c r="E2000" s="52"/>
      <c r="F2000" s="62"/>
      <c r="G2000" s="66"/>
      <c r="H2000" s="84"/>
      <c r="I2000" s="84"/>
      <c r="J2000" s="84"/>
      <c r="K2000" s="84"/>
    </row>
    <row r="2005" spans="1:11" s="23" customFormat="1" x14ac:dyDescent="0.2">
      <c r="A2005" s="28"/>
      <c r="B2005" s="29"/>
      <c r="C2005" s="36"/>
      <c r="D2005" s="34"/>
      <c r="E2005" s="52"/>
      <c r="F2005" s="62"/>
      <c r="G2005" s="66"/>
      <c r="H2005" s="84"/>
      <c r="I2005" s="84"/>
      <c r="J2005" s="84"/>
      <c r="K2005" s="84"/>
    </row>
    <row r="2008" spans="1:11" s="23" customFormat="1" x14ac:dyDescent="0.2">
      <c r="A2008" s="28"/>
      <c r="B2008" s="29"/>
      <c r="C2008" s="36"/>
      <c r="D2008" s="34"/>
      <c r="E2008" s="52"/>
      <c r="F2008" s="62"/>
      <c r="G2008" s="66"/>
      <c r="H2008" s="84"/>
      <c r="I2008" s="84"/>
      <c r="J2008" s="84"/>
      <c r="K2008" s="84"/>
    </row>
    <row r="2011" spans="1:11" s="23" customFormat="1" x14ac:dyDescent="0.2">
      <c r="A2011" s="28"/>
      <c r="B2011" s="29"/>
      <c r="C2011" s="36"/>
      <c r="D2011" s="34"/>
      <c r="E2011" s="52"/>
      <c r="F2011" s="62"/>
      <c r="G2011" s="66"/>
      <c r="H2011" s="84"/>
      <c r="I2011" s="84"/>
      <c r="J2011" s="84"/>
      <c r="K2011" s="84"/>
    </row>
    <row r="2013" spans="1:11" s="23" customFormat="1" x14ac:dyDescent="0.2">
      <c r="A2013" s="28"/>
      <c r="B2013" s="29"/>
      <c r="C2013" s="36"/>
      <c r="D2013" s="34"/>
      <c r="E2013" s="52"/>
      <c r="F2013" s="62"/>
      <c r="G2013" s="66"/>
      <c r="H2013" s="84"/>
      <c r="I2013" s="84"/>
      <c r="J2013" s="84"/>
      <c r="K2013" s="84"/>
    </row>
    <row r="2015" spans="1:11" s="23" customFormat="1" x14ac:dyDescent="0.2">
      <c r="A2015" s="28"/>
      <c r="B2015" s="29"/>
      <c r="C2015" s="36"/>
      <c r="D2015" s="34"/>
      <c r="E2015" s="52"/>
      <c r="F2015" s="62"/>
      <c r="G2015" s="66"/>
      <c r="H2015" s="84"/>
      <c r="I2015" s="84"/>
      <c r="J2015" s="84"/>
      <c r="K2015" s="84"/>
    </row>
    <row r="2018" spans="1:11" s="23" customFormat="1" x14ac:dyDescent="0.2">
      <c r="A2018" s="28"/>
      <c r="B2018" s="29"/>
      <c r="C2018" s="36"/>
      <c r="D2018" s="34"/>
      <c r="E2018" s="52"/>
      <c r="F2018" s="62"/>
      <c r="G2018" s="66"/>
      <c r="H2018" s="84"/>
      <c r="I2018" s="84"/>
      <c r="J2018" s="84"/>
      <c r="K2018" s="84"/>
    </row>
    <row r="2022" spans="1:11" s="23" customFormat="1" x14ac:dyDescent="0.2">
      <c r="A2022" s="28"/>
      <c r="B2022" s="29"/>
      <c r="C2022" s="36"/>
      <c r="D2022" s="34"/>
      <c r="E2022" s="52"/>
      <c r="F2022" s="62"/>
      <c r="G2022" s="66"/>
      <c r="H2022" s="84"/>
      <c r="I2022" s="84"/>
      <c r="J2022" s="84"/>
      <c r="K2022" s="84"/>
    </row>
    <row r="2024" spans="1:11" s="23" customFormat="1" x14ac:dyDescent="0.2">
      <c r="A2024" s="28"/>
      <c r="B2024" s="29"/>
      <c r="C2024" s="36"/>
      <c r="D2024" s="34"/>
      <c r="E2024" s="52"/>
      <c r="F2024" s="62"/>
      <c r="G2024" s="66"/>
      <c r="H2024" s="84"/>
      <c r="I2024" s="84"/>
      <c r="J2024" s="84"/>
      <c r="K2024" s="84"/>
    </row>
    <row r="2029" spans="1:11" s="23" customFormat="1" x14ac:dyDescent="0.2">
      <c r="A2029" s="28"/>
      <c r="B2029" s="29"/>
      <c r="C2029" s="36"/>
      <c r="D2029" s="34"/>
      <c r="E2029" s="52"/>
      <c r="F2029" s="62"/>
      <c r="G2029" s="66"/>
      <c r="H2029" s="84"/>
      <c r="I2029" s="84"/>
      <c r="J2029" s="84"/>
      <c r="K2029" s="84"/>
    </row>
    <row r="2032" spans="1:11" s="23" customFormat="1" x14ac:dyDescent="0.2">
      <c r="A2032" s="28"/>
      <c r="B2032" s="29"/>
      <c r="C2032" s="36"/>
      <c r="D2032" s="34"/>
      <c r="E2032" s="52"/>
      <c r="F2032" s="62"/>
      <c r="G2032" s="66"/>
      <c r="H2032" s="84"/>
      <c r="I2032" s="84"/>
      <c r="J2032" s="84"/>
      <c r="K2032" s="84"/>
    </row>
    <row r="2033" spans="1:11" s="23" customFormat="1" x14ac:dyDescent="0.2">
      <c r="A2033" s="28"/>
      <c r="B2033" s="29"/>
      <c r="C2033" s="36"/>
      <c r="D2033" s="34"/>
      <c r="E2033" s="52"/>
      <c r="F2033" s="62"/>
      <c r="G2033" s="66"/>
      <c r="H2033" s="84"/>
      <c r="I2033" s="84"/>
      <c r="J2033" s="84"/>
      <c r="K2033" s="84"/>
    </row>
    <row r="2036" spans="1:11" s="23" customFormat="1" x14ac:dyDescent="0.2">
      <c r="A2036" s="28"/>
      <c r="B2036" s="29"/>
      <c r="C2036" s="36"/>
      <c r="D2036" s="34"/>
      <c r="E2036" s="52"/>
      <c r="F2036" s="62"/>
      <c r="G2036" s="66"/>
      <c r="H2036" s="84"/>
      <c r="I2036" s="84"/>
      <c r="J2036" s="84"/>
      <c r="K2036" s="84"/>
    </row>
    <row r="2039" spans="1:11" s="23" customFormat="1" x14ac:dyDescent="0.2">
      <c r="A2039" s="28"/>
      <c r="B2039" s="29"/>
      <c r="C2039" s="36"/>
      <c r="D2039" s="34"/>
      <c r="E2039" s="52"/>
      <c r="F2039" s="62"/>
      <c r="G2039" s="66"/>
      <c r="H2039" s="84"/>
      <c r="I2039" s="84"/>
      <c r="J2039" s="84"/>
      <c r="K2039" s="84"/>
    </row>
    <row r="2042" spans="1:11" s="23" customFormat="1" x14ac:dyDescent="0.2">
      <c r="A2042" s="28"/>
      <c r="B2042" s="29"/>
      <c r="C2042" s="36"/>
      <c r="D2042" s="34"/>
      <c r="E2042" s="52"/>
      <c r="F2042" s="62"/>
      <c r="G2042" s="66"/>
      <c r="H2042" s="84"/>
      <c r="I2042" s="84"/>
      <c r="J2042" s="84"/>
      <c r="K2042" s="84"/>
    </row>
    <row r="2044" spans="1:11" s="23" customFormat="1" x14ac:dyDescent="0.2">
      <c r="A2044" s="28"/>
      <c r="B2044" s="29"/>
      <c r="C2044" s="36"/>
      <c r="D2044" s="34"/>
      <c r="E2044" s="52"/>
      <c r="F2044" s="62"/>
      <c r="G2044" s="66"/>
      <c r="H2044" s="84"/>
      <c r="I2044" s="84"/>
      <c r="J2044" s="84"/>
      <c r="K2044" s="84"/>
    </row>
    <row r="2046" spans="1:11" s="23" customFormat="1" x14ac:dyDescent="0.2">
      <c r="A2046" s="28"/>
      <c r="B2046" s="29"/>
      <c r="C2046" s="36"/>
      <c r="D2046" s="34"/>
      <c r="E2046" s="52"/>
      <c r="F2046" s="62"/>
      <c r="G2046" s="66"/>
      <c r="H2046" s="84"/>
      <c r="I2046" s="84"/>
      <c r="J2046" s="84"/>
      <c r="K2046" s="84"/>
    </row>
    <row r="2048" spans="1:11" s="23" customFormat="1" x14ac:dyDescent="0.2">
      <c r="A2048" s="28"/>
      <c r="B2048" s="29"/>
      <c r="C2048" s="36"/>
      <c r="D2048" s="34"/>
      <c r="E2048" s="52"/>
      <c r="F2048" s="62"/>
      <c r="G2048" s="66"/>
      <c r="H2048" s="84"/>
      <c r="I2048" s="84"/>
      <c r="J2048" s="84"/>
      <c r="K2048" s="84"/>
    </row>
    <row r="2053" spans="1:11" s="23" customFormat="1" x14ac:dyDescent="0.2">
      <c r="A2053" s="28"/>
      <c r="B2053" s="29"/>
      <c r="C2053" s="36"/>
      <c r="D2053" s="34"/>
      <c r="E2053" s="52"/>
      <c r="F2053" s="62"/>
      <c r="G2053" s="66"/>
      <c r="H2053" s="84"/>
      <c r="I2053" s="84"/>
      <c r="J2053" s="84"/>
      <c r="K2053" s="84"/>
    </row>
    <row r="2056" spans="1:11" s="23" customFormat="1" x14ac:dyDescent="0.2">
      <c r="A2056" s="28"/>
      <c r="B2056" s="29"/>
      <c r="C2056" s="36"/>
      <c r="D2056" s="34"/>
      <c r="E2056" s="52"/>
      <c r="F2056" s="62"/>
      <c r="G2056" s="66"/>
      <c r="H2056" s="84"/>
      <c r="I2056" s="84"/>
      <c r="J2056" s="84"/>
      <c r="K2056" s="84"/>
    </row>
    <row r="2060" spans="1:11" s="23" customFormat="1" x14ac:dyDescent="0.2">
      <c r="A2060" s="28"/>
      <c r="B2060" s="29"/>
      <c r="C2060" s="36"/>
      <c r="D2060" s="34"/>
      <c r="E2060" s="52"/>
      <c r="F2060" s="62"/>
      <c r="G2060" s="66"/>
      <c r="H2060" s="84"/>
      <c r="I2060" s="84"/>
      <c r="J2060" s="84"/>
      <c r="K2060" s="84"/>
    </row>
    <row r="2062" spans="1:11" s="23" customFormat="1" x14ac:dyDescent="0.2">
      <c r="A2062" s="28"/>
      <c r="B2062" s="29"/>
      <c r="C2062" s="36"/>
      <c r="D2062" s="34"/>
      <c r="E2062" s="52"/>
      <c r="F2062" s="62"/>
      <c r="G2062" s="66"/>
      <c r="H2062" s="84"/>
      <c r="I2062" s="84"/>
      <c r="J2062" s="84"/>
      <c r="K2062" s="84"/>
    </row>
    <row r="2067" spans="1:11" s="23" customFormat="1" x14ac:dyDescent="0.2">
      <c r="A2067" s="28"/>
      <c r="B2067" s="29"/>
      <c r="C2067" s="36"/>
      <c r="D2067" s="34"/>
      <c r="E2067" s="52"/>
      <c r="F2067" s="62"/>
      <c r="G2067" s="66"/>
      <c r="H2067" s="84"/>
      <c r="I2067" s="84"/>
      <c r="J2067" s="84"/>
      <c r="K2067" s="84"/>
    </row>
    <row r="2070" spans="1:11" s="23" customFormat="1" x14ac:dyDescent="0.2">
      <c r="A2070" s="28"/>
      <c r="B2070" s="29"/>
      <c r="C2070" s="36"/>
      <c r="D2070" s="34"/>
      <c r="E2070" s="52"/>
      <c r="F2070" s="62"/>
      <c r="G2070" s="66"/>
      <c r="H2070" s="84"/>
      <c r="I2070" s="84"/>
      <c r="J2070" s="84"/>
      <c r="K2070" s="84"/>
    </row>
    <row r="2073" spans="1:11" s="23" customFormat="1" x14ac:dyDescent="0.2">
      <c r="A2073" s="28"/>
      <c r="B2073" s="29"/>
      <c r="C2073" s="36"/>
      <c r="D2073" s="34"/>
      <c r="E2073" s="52"/>
      <c r="F2073" s="62"/>
      <c r="G2073" s="66"/>
      <c r="H2073" s="84"/>
      <c r="I2073" s="84"/>
      <c r="J2073" s="84"/>
      <c r="K2073" s="84"/>
    </row>
    <row r="2075" spans="1:11" s="23" customFormat="1" x14ac:dyDescent="0.2">
      <c r="A2075" s="28"/>
      <c r="B2075" s="29"/>
      <c r="C2075" s="36"/>
      <c r="D2075" s="34"/>
      <c r="E2075" s="52"/>
      <c r="F2075" s="62"/>
      <c r="G2075" s="66"/>
      <c r="H2075" s="84"/>
      <c r="I2075" s="84"/>
      <c r="J2075" s="84"/>
      <c r="K2075" s="84"/>
    </row>
    <row r="2078" spans="1:11" s="23" customFormat="1" x14ac:dyDescent="0.2">
      <c r="A2078" s="28"/>
      <c r="B2078" s="29"/>
      <c r="C2078" s="36"/>
      <c r="D2078" s="34"/>
      <c r="E2078" s="52"/>
      <c r="F2078" s="62"/>
      <c r="G2078" s="66"/>
      <c r="H2078" s="84"/>
      <c r="I2078" s="84"/>
      <c r="J2078" s="84"/>
      <c r="K2078" s="84"/>
    </row>
    <row r="2080" spans="1:11" s="23" customFormat="1" x14ac:dyDescent="0.2">
      <c r="A2080" s="28"/>
      <c r="B2080" s="29"/>
      <c r="C2080" s="36"/>
      <c r="D2080" s="34"/>
      <c r="E2080" s="52"/>
      <c r="F2080" s="62"/>
      <c r="G2080" s="66"/>
      <c r="H2080" s="84"/>
      <c r="I2080" s="84"/>
      <c r="J2080" s="84"/>
      <c r="K2080" s="84"/>
    </row>
    <row r="2085" spans="1:11" s="23" customFormat="1" x14ac:dyDescent="0.2">
      <c r="A2085" s="28"/>
      <c r="B2085" s="29"/>
      <c r="C2085" s="36"/>
      <c r="D2085" s="34"/>
      <c r="E2085" s="52"/>
      <c r="F2085" s="62"/>
      <c r="G2085" s="66"/>
      <c r="H2085" s="84"/>
      <c r="I2085" s="84"/>
      <c r="J2085" s="84"/>
      <c r="K2085" s="84"/>
    </row>
    <row r="2087" spans="1:11" s="23" customFormat="1" x14ac:dyDescent="0.2">
      <c r="A2087" s="28"/>
      <c r="B2087" s="29"/>
      <c r="C2087" s="36"/>
      <c r="D2087" s="34"/>
      <c r="E2087" s="52"/>
      <c r="F2087" s="62"/>
      <c r="G2087" s="66"/>
      <c r="H2087" s="84"/>
      <c r="I2087" s="84"/>
      <c r="J2087" s="84"/>
      <c r="K2087" s="84"/>
    </row>
    <row r="2089" spans="1:11" s="23" customFormat="1" x14ac:dyDescent="0.2">
      <c r="A2089" s="28"/>
      <c r="B2089" s="29"/>
      <c r="C2089" s="36"/>
      <c r="D2089" s="34"/>
      <c r="E2089" s="52"/>
      <c r="F2089" s="62"/>
      <c r="G2089" s="66"/>
      <c r="H2089" s="84"/>
      <c r="I2089" s="84"/>
      <c r="J2089" s="84"/>
      <c r="K2089" s="84"/>
    </row>
    <row r="2092" spans="1:11" s="23" customFormat="1" x14ac:dyDescent="0.2">
      <c r="A2092" s="28"/>
      <c r="B2092" s="29"/>
      <c r="C2092" s="36"/>
      <c r="D2092" s="34"/>
      <c r="E2092" s="52"/>
      <c r="F2092" s="62"/>
      <c r="G2092" s="66"/>
      <c r="H2092" s="84"/>
      <c r="I2092" s="84"/>
      <c r="J2092" s="84"/>
      <c r="K2092" s="84"/>
    </row>
    <row r="2094" spans="1:11" s="23" customFormat="1" x14ac:dyDescent="0.2">
      <c r="A2094" s="28"/>
      <c r="B2094" s="29"/>
      <c r="C2094" s="36"/>
      <c r="D2094" s="34"/>
      <c r="E2094" s="52"/>
      <c r="F2094" s="62"/>
      <c r="G2094" s="66"/>
      <c r="H2094" s="84"/>
      <c r="I2094" s="84"/>
      <c r="J2094" s="84"/>
      <c r="K2094" s="84"/>
    </row>
    <row r="2096" spans="1:11" s="23" customFormat="1" x14ac:dyDescent="0.2">
      <c r="A2096" s="28"/>
      <c r="B2096" s="29"/>
      <c r="C2096" s="36"/>
      <c r="D2096" s="34"/>
      <c r="E2096" s="52"/>
      <c r="F2096" s="62"/>
      <c r="G2096" s="66"/>
      <c r="H2096" s="84"/>
      <c r="I2096" s="84"/>
      <c r="J2096" s="84"/>
      <c r="K2096" s="84"/>
    </row>
    <row r="2099" spans="1:11" s="23" customFormat="1" x14ac:dyDescent="0.2">
      <c r="A2099" s="28"/>
      <c r="B2099" s="29"/>
      <c r="C2099" s="36"/>
      <c r="D2099" s="34"/>
      <c r="E2099" s="52"/>
      <c r="F2099" s="62"/>
      <c r="G2099" s="66"/>
      <c r="H2099" s="84"/>
      <c r="I2099" s="84"/>
      <c r="J2099" s="84"/>
      <c r="K2099" s="84"/>
    </row>
    <row r="2101" spans="1:11" s="23" customFormat="1" x14ac:dyDescent="0.2">
      <c r="A2101" s="28"/>
      <c r="B2101" s="29"/>
      <c r="C2101" s="36"/>
      <c r="D2101" s="34"/>
      <c r="E2101" s="52"/>
      <c r="F2101" s="62"/>
      <c r="G2101" s="66"/>
      <c r="H2101" s="84"/>
      <c r="I2101" s="84"/>
      <c r="J2101" s="84"/>
      <c r="K2101" s="84"/>
    </row>
    <row r="2106" spans="1:11" s="23" customFormat="1" x14ac:dyDescent="0.2">
      <c r="A2106" s="28"/>
      <c r="B2106" s="29"/>
      <c r="C2106" s="36"/>
      <c r="D2106" s="34"/>
      <c r="E2106" s="52"/>
      <c r="F2106" s="62"/>
      <c r="G2106" s="66"/>
      <c r="H2106" s="84"/>
      <c r="I2106" s="84"/>
      <c r="J2106" s="84"/>
      <c r="K2106" s="84"/>
    </row>
    <row r="2108" spans="1:11" s="23" customFormat="1" x14ac:dyDescent="0.2">
      <c r="A2108" s="28"/>
      <c r="B2108" s="29"/>
      <c r="C2108" s="36"/>
      <c r="D2108" s="34"/>
      <c r="E2108" s="52"/>
      <c r="F2108" s="62"/>
      <c r="G2108" s="66"/>
      <c r="H2108" s="84"/>
      <c r="I2108" s="84"/>
      <c r="J2108" s="84"/>
      <c r="K2108" s="84"/>
    </row>
    <row r="2114" spans="1:11" s="23" customFormat="1" x14ac:dyDescent="0.2">
      <c r="A2114" s="28"/>
      <c r="B2114" s="29"/>
      <c r="C2114" s="36"/>
      <c r="D2114" s="34"/>
      <c r="E2114" s="52"/>
      <c r="F2114" s="62"/>
      <c r="G2114" s="66"/>
      <c r="H2114" s="84"/>
      <c r="I2114" s="84"/>
      <c r="J2114" s="84"/>
      <c r="K2114" s="84"/>
    </row>
    <row r="2124" spans="1:11" s="23" customFormat="1" x14ac:dyDescent="0.2">
      <c r="A2124" s="28"/>
      <c r="B2124" s="29"/>
      <c r="C2124" s="36"/>
      <c r="D2124" s="34"/>
      <c r="E2124" s="52"/>
      <c r="F2124" s="62"/>
      <c r="G2124" s="66"/>
      <c r="H2124" s="84"/>
      <c r="I2124" s="84"/>
      <c r="J2124" s="84"/>
      <c r="K2124" s="84"/>
    </row>
    <row r="2126" spans="1:11" s="23" customFormat="1" x14ac:dyDescent="0.2">
      <c r="A2126" s="28"/>
      <c r="B2126" s="29"/>
      <c r="C2126" s="36"/>
      <c r="D2126" s="34"/>
      <c r="E2126" s="52"/>
      <c r="F2126" s="62"/>
      <c r="G2126" s="66"/>
      <c r="H2126" s="84"/>
      <c r="I2126" s="84"/>
      <c r="J2126" s="84"/>
      <c r="K2126" s="84"/>
    </row>
    <row r="2135" spans="1:11" s="23" customFormat="1" x14ac:dyDescent="0.2">
      <c r="A2135" s="28"/>
      <c r="B2135" s="29"/>
      <c r="C2135" s="36"/>
      <c r="D2135" s="34"/>
      <c r="E2135" s="52"/>
      <c r="F2135" s="62"/>
      <c r="G2135" s="66"/>
      <c r="H2135" s="84"/>
      <c r="I2135" s="84"/>
      <c r="J2135" s="84"/>
      <c r="K2135" s="84"/>
    </row>
    <row r="2141" spans="1:11" s="23" customFormat="1" x14ac:dyDescent="0.2">
      <c r="A2141" s="28"/>
      <c r="B2141" s="29"/>
      <c r="C2141" s="36"/>
      <c r="D2141" s="34"/>
      <c r="E2141" s="52"/>
      <c r="F2141" s="62"/>
      <c r="G2141" s="66"/>
      <c r="H2141" s="84"/>
      <c r="I2141" s="84"/>
      <c r="J2141" s="84"/>
      <c r="K2141" s="84"/>
    </row>
    <row r="2143" spans="1:11" s="23" customFormat="1" x14ac:dyDescent="0.2">
      <c r="A2143" s="28"/>
      <c r="B2143" s="29"/>
      <c r="C2143" s="36"/>
      <c r="D2143" s="34"/>
      <c r="E2143" s="52"/>
      <c r="F2143" s="62"/>
      <c r="G2143" s="66"/>
      <c r="H2143" s="84"/>
      <c r="I2143" s="84"/>
      <c r="J2143" s="84"/>
      <c r="K2143" s="84"/>
    </row>
    <row r="2145" spans="1:11" s="23" customFormat="1" x14ac:dyDescent="0.2">
      <c r="A2145" s="28"/>
      <c r="B2145" s="29"/>
      <c r="C2145" s="36"/>
      <c r="D2145" s="34"/>
      <c r="E2145" s="52"/>
      <c r="F2145" s="62"/>
      <c r="G2145" s="66"/>
      <c r="H2145" s="84"/>
      <c r="I2145" s="84"/>
      <c r="J2145" s="84"/>
      <c r="K2145" s="84"/>
    </row>
    <row r="2147" spans="1:11" s="23" customFormat="1" x14ac:dyDescent="0.2">
      <c r="A2147" s="28"/>
      <c r="B2147" s="29"/>
      <c r="C2147" s="36"/>
      <c r="D2147" s="34"/>
      <c r="E2147" s="52"/>
      <c r="F2147" s="62"/>
      <c r="G2147" s="66"/>
      <c r="H2147" s="84"/>
      <c r="I2147" s="84"/>
      <c r="J2147" s="84"/>
      <c r="K2147" s="84"/>
    </row>
    <row r="2151" spans="1:11" s="23" customFormat="1" x14ac:dyDescent="0.2">
      <c r="A2151" s="28"/>
      <c r="B2151" s="29"/>
      <c r="C2151" s="36"/>
      <c r="D2151" s="34"/>
      <c r="E2151" s="52"/>
      <c r="F2151" s="62"/>
      <c r="G2151" s="66"/>
      <c r="H2151" s="84"/>
      <c r="I2151" s="84"/>
      <c r="J2151" s="84"/>
      <c r="K2151" s="84"/>
    </row>
    <row r="2155" spans="1:11" s="23" customFormat="1" x14ac:dyDescent="0.2">
      <c r="A2155" s="28"/>
      <c r="B2155" s="29"/>
      <c r="C2155" s="36"/>
      <c r="D2155" s="34"/>
      <c r="E2155" s="52"/>
      <c r="F2155" s="62"/>
      <c r="G2155" s="66"/>
      <c r="H2155" s="84"/>
      <c r="I2155" s="84"/>
      <c r="J2155" s="84"/>
      <c r="K2155" s="84"/>
    </row>
    <row r="2157" spans="1:11" s="23" customFormat="1" x14ac:dyDescent="0.2">
      <c r="A2157" s="28"/>
      <c r="B2157" s="29"/>
      <c r="C2157" s="36"/>
      <c r="D2157" s="34"/>
      <c r="E2157" s="52"/>
      <c r="F2157" s="62"/>
      <c r="G2157" s="66"/>
      <c r="H2157" s="84"/>
      <c r="I2157" s="84"/>
      <c r="J2157" s="84"/>
      <c r="K2157" s="84"/>
    </row>
    <row r="2159" spans="1:11" s="23" customFormat="1" x14ac:dyDescent="0.2">
      <c r="A2159" s="28"/>
      <c r="B2159" s="29"/>
      <c r="C2159" s="36"/>
      <c r="D2159" s="34"/>
      <c r="E2159" s="52"/>
      <c r="F2159" s="62"/>
      <c r="G2159" s="66"/>
      <c r="H2159" s="84"/>
      <c r="I2159" s="84"/>
      <c r="J2159" s="84"/>
      <c r="K2159" s="84"/>
    </row>
    <row r="2161" spans="1:11" s="23" customFormat="1" x14ac:dyDescent="0.2">
      <c r="A2161" s="28"/>
      <c r="B2161" s="29"/>
      <c r="C2161" s="36"/>
      <c r="D2161" s="34"/>
      <c r="E2161" s="52"/>
      <c r="F2161" s="62"/>
      <c r="G2161" s="66"/>
      <c r="H2161" s="84"/>
      <c r="I2161" s="84"/>
      <c r="J2161" s="84"/>
      <c r="K2161" s="84"/>
    </row>
    <row r="2164" spans="1:11" s="23" customFormat="1" x14ac:dyDescent="0.2">
      <c r="A2164" s="28"/>
      <c r="B2164" s="29"/>
      <c r="C2164" s="36"/>
      <c r="D2164" s="34"/>
      <c r="E2164" s="52"/>
      <c r="F2164" s="62"/>
      <c r="G2164" s="66"/>
      <c r="H2164" s="84"/>
      <c r="I2164" s="84"/>
      <c r="J2164" s="84"/>
      <c r="K2164" s="84"/>
    </row>
    <row r="2166" spans="1:11" s="23" customFormat="1" x14ac:dyDescent="0.2">
      <c r="A2166" s="28"/>
      <c r="B2166" s="29"/>
      <c r="C2166" s="36"/>
      <c r="D2166" s="34"/>
      <c r="E2166" s="52"/>
      <c r="F2166" s="62"/>
      <c r="G2166" s="66"/>
      <c r="H2166" s="84"/>
      <c r="I2166" s="84"/>
      <c r="J2166" s="84"/>
      <c r="K2166" s="84"/>
    </row>
    <row r="2169" spans="1:11" s="23" customFormat="1" x14ac:dyDescent="0.2">
      <c r="A2169" s="28"/>
      <c r="B2169" s="29"/>
      <c r="C2169" s="36"/>
      <c r="D2169" s="34"/>
      <c r="E2169" s="52"/>
      <c r="F2169" s="62"/>
      <c r="G2169" s="66"/>
      <c r="H2169" s="84"/>
      <c r="I2169" s="84"/>
      <c r="J2169" s="84"/>
      <c r="K2169" s="84"/>
    </row>
    <row r="2171" spans="1:11" s="23" customFormat="1" x14ac:dyDescent="0.2">
      <c r="A2171" s="28"/>
      <c r="B2171" s="29"/>
      <c r="C2171" s="36"/>
      <c r="D2171" s="34"/>
      <c r="E2171" s="52"/>
      <c r="F2171" s="62"/>
      <c r="G2171" s="66"/>
      <c r="H2171" s="84"/>
      <c r="I2171" s="84"/>
      <c r="J2171" s="84"/>
      <c r="K2171" s="84"/>
    </row>
    <row r="2173" spans="1:11" s="23" customFormat="1" x14ac:dyDescent="0.2">
      <c r="A2173" s="28"/>
      <c r="B2173" s="29"/>
      <c r="C2173" s="36"/>
      <c r="D2173" s="34"/>
      <c r="E2173" s="52"/>
      <c r="F2173" s="62"/>
      <c r="G2173" s="66"/>
      <c r="H2173" s="84"/>
      <c r="I2173" s="84"/>
      <c r="J2173" s="84"/>
      <c r="K2173" s="84"/>
    </row>
    <row r="2176" spans="1:11" s="23" customFormat="1" x14ac:dyDescent="0.2">
      <c r="A2176" s="28"/>
      <c r="B2176" s="29"/>
      <c r="C2176" s="36"/>
      <c r="D2176" s="34"/>
      <c r="E2176" s="52"/>
      <c r="F2176" s="62"/>
      <c r="G2176" s="66"/>
      <c r="H2176" s="84"/>
      <c r="I2176" s="84"/>
      <c r="J2176" s="84"/>
      <c r="K2176" s="84"/>
    </row>
    <row r="2179" spans="1:11" s="23" customFormat="1" x14ac:dyDescent="0.2">
      <c r="A2179" s="28"/>
      <c r="B2179" s="29"/>
      <c r="C2179" s="36"/>
      <c r="D2179" s="34"/>
      <c r="E2179" s="52"/>
      <c r="F2179" s="62"/>
      <c r="G2179" s="66"/>
      <c r="H2179" s="84"/>
      <c r="I2179" s="84"/>
      <c r="J2179" s="84"/>
      <c r="K2179" s="84"/>
    </row>
    <row r="2181" spans="1:11" s="23" customFormat="1" x14ac:dyDescent="0.2">
      <c r="A2181" s="28"/>
      <c r="B2181" s="29"/>
      <c r="C2181" s="36"/>
      <c r="D2181" s="34"/>
      <c r="E2181" s="52"/>
      <c r="F2181" s="62"/>
      <c r="G2181" s="66"/>
      <c r="H2181" s="84"/>
      <c r="I2181" s="84"/>
      <c r="J2181" s="84"/>
      <c r="K2181" s="84"/>
    </row>
    <row r="2183" spans="1:11" s="23" customFormat="1" x14ac:dyDescent="0.2">
      <c r="A2183" s="28"/>
      <c r="B2183" s="29"/>
      <c r="C2183" s="36"/>
      <c r="D2183" s="34"/>
      <c r="E2183" s="52"/>
      <c r="F2183" s="62"/>
      <c r="G2183" s="66"/>
      <c r="H2183" s="84"/>
      <c r="I2183" s="84"/>
      <c r="J2183" s="84"/>
      <c r="K2183" s="84"/>
    </row>
    <row r="2185" spans="1:11" s="23" customFormat="1" x14ac:dyDescent="0.2">
      <c r="A2185" s="28"/>
      <c r="B2185" s="29"/>
      <c r="C2185" s="36"/>
      <c r="D2185" s="34"/>
      <c r="E2185" s="52"/>
      <c r="F2185" s="62"/>
      <c r="G2185" s="66"/>
      <c r="H2185" s="84"/>
      <c r="I2185" s="84"/>
      <c r="J2185" s="84"/>
      <c r="K2185" s="84"/>
    </row>
    <row r="2187" spans="1:11" s="23" customFormat="1" x14ac:dyDescent="0.2">
      <c r="A2187" s="28"/>
      <c r="B2187" s="29"/>
      <c r="C2187" s="36"/>
      <c r="D2187" s="34"/>
      <c r="E2187" s="52"/>
      <c r="F2187" s="62"/>
      <c r="G2187" s="66"/>
      <c r="H2187" s="84"/>
      <c r="I2187" s="84"/>
      <c r="J2187" s="84"/>
      <c r="K2187" s="84"/>
    </row>
    <row r="2190" spans="1:11" s="23" customFormat="1" x14ac:dyDescent="0.2">
      <c r="A2190" s="28"/>
      <c r="B2190" s="29"/>
      <c r="C2190" s="36"/>
      <c r="D2190" s="34"/>
      <c r="E2190" s="52"/>
      <c r="F2190" s="62"/>
      <c r="G2190" s="66"/>
      <c r="H2190" s="84"/>
      <c r="I2190" s="84"/>
      <c r="J2190" s="84"/>
      <c r="K2190" s="84"/>
    </row>
    <row r="2192" spans="1:11" s="23" customFormat="1" x14ac:dyDescent="0.2">
      <c r="A2192" s="28"/>
      <c r="B2192" s="29"/>
      <c r="C2192" s="36"/>
      <c r="D2192" s="34"/>
      <c r="E2192" s="52"/>
      <c r="F2192" s="62"/>
      <c r="G2192" s="66"/>
      <c r="H2192" s="84"/>
      <c r="I2192" s="84"/>
      <c r="J2192" s="84"/>
      <c r="K2192" s="84"/>
    </row>
    <row r="2193" spans="1:11" s="23" customFormat="1" x14ac:dyDescent="0.2">
      <c r="A2193" s="28"/>
      <c r="B2193" s="29"/>
      <c r="C2193" s="36"/>
      <c r="D2193" s="34"/>
      <c r="E2193" s="52"/>
      <c r="F2193" s="62"/>
      <c r="G2193" s="66"/>
      <c r="H2193" s="84"/>
      <c r="I2193" s="84"/>
      <c r="J2193" s="84"/>
      <c r="K2193" s="84"/>
    </row>
    <row r="2195" spans="1:11" s="23" customFormat="1" x14ac:dyDescent="0.2">
      <c r="A2195" s="28"/>
      <c r="B2195" s="29"/>
      <c r="C2195" s="36"/>
      <c r="D2195" s="34"/>
      <c r="E2195" s="52"/>
      <c r="F2195" s="62"/>
      <c r="G2195" s="66"/>
      <c r="H2195" s="84"/>
      <c r="I2195" s="84"/>
      <c r="J2195" s="84"/>
      <c r="K2195" s="84"/>
    </row>
    <row r="2197" spans="1:11" s="23" customFormat="1" x14ac:dyDescent="0.2">
      <c r="A2197" s="28"/>
      <c r="B2197" s="29"/>
      <c r="C2197" s="36"/>
      <c r="D2197" s="34"/>
      <c r="E2197" s="52"/>
      <c r="F2197" s="62"/>
      <c r="G2197" s="66"/>
      <c r="H2197" s="84"/>
      <c r="I2197" s="84"/>
      <c r="J2197" s="84"/>
      <c r="K2197" s="84"/>
    </row>
    <row r="2200" spans="1:11" s="23" customFormat="1" x14ac:dyDescent="0.2">
      <c r="A2200" s="28"/>
      <c r="B2200" s="29"/>
      <c r="C2200" s="36"/>
      <c r="D2200" s="34"/>
      <c r="E2200" s="52"/>
      <c r="F2200" s="62"/>
      <c r="G2200" s="66"/>
      <c r="H2200" s="84"/>
      <c r="I2200" s="84"/>
      <c r="J2200" s="84"/>
      <c r="K2200" s="84"/>
    </row>
    <row r="2203" spans="1:11" s="23" customFormat="1" x14ac:dyDescent="0.2">
      <c r="A2203" s="28"/>
      <c r="B2203" s="29"/>
      <c r="C2203" s="36"/>
      <c r="D2203" s="34"/>
      <c r="E2203" s="52"/>
      <c r="F2203" s="62"/>
      <c r="G2203" s="66"/>
      <c r="H2203" s="84"/>
      <c r="I2203" s="84"/>
      <c r="J2203" s="84"/>
      <c r="K2203" s="84"/>
    </row>
    <row r="2204" spans="1:11" s="23" customFormat="1" x14ac:dyDescent="0.2">
      <c r="A2204" s="28"/>
      <c r="B2204" s="29"/>
      <c r="C2204" s="36"/>
      <c r="D2204" s="34"/>
      <c r="E2204" s="52"/>
      <c r="F2204" s="62"/>
      <c r="G2204" s="66"/>
      <c r="H2204" s="84"/>
      <c r="I2204" s="84"/>
      <c r="J2204" s="84"/>
      <c r="K2204" s="84"/>
    </row>
    <row r="2207" spans="1:11" s="23" customFormat="1" x14ac:dyDescent="0.2">
      <c r="A2207" s="28"/>
      <c r="B2207" s="29"/>
      <c r="C2207" s="36"/>
      <c r="D2207" s="34"/>
      <c r="E2207" s="52"/>
      <c r="F2207" s="62"/>
      <c r="G2207" s="66"/>
      <c r="H2207" s="84"/>
      <c r="I2207" s="84"/>
      <c r="J2207" s="84"/>
      <c r="K2207" s="84"/>
    </row>
    <row r="2210" spans="1:11" s="23" customFormat="1" x14ac:dyDescent="0.2">
      <c r="A2210" s="28"/>
      <c r="B2210" s="29"/>
      <c r="C2210" s="36"/>
      <c r="D2210" s="34"/>
      <c r="E2210" s="52"/>
      <c r="F2210" s="62"/>
      <c r="G2210" s="66"/>
      <c r="H2210" s="84"/>
      <c r="I2210" s="84"/>
      <c r="J2210" s="84"/>
      <c r="K2210" s="84"/>
    </row>
    <row r="2212" spans="1:11" s="23" customFormat="1" x14ac:dyDescent="0.2">
      <c r="A2212" s="28"/>
      <c r="B2212" s="29"/>
      <c r="C2212" s="36"/>
      <c r="D2212" s="34"/>
      <c r="E2212" s="52"/>
      <c r="F2212" s="62"/>
      <c r="G2212" s="66"/>
      <c r="H2212" s="84"/>
      <c r="I2212" s="84"/>
      <c r="J2212" s="84"/>
      <c r="K2212" s="84"/>
    </row>
    <row r="2214" spans="1:11" s="23" customFormat="1" x14ac:dyDescent="0.2">
      <c r="A2214" s="28"/>
      <c r="B2214" s="29"/>
      <c r="C2214" s="36"/>
      <c r="D2214" s="34"/>
      <c r="E2214" s="52"/>
      <c r="F2214" s="62"/>
      <c r="G2214" s="66"/>
      <c r="H2214" s="84"/>
      <c r="I2214" s="84"/>
      <c r="J2214" s="84"/>
      <c r="K2214" s="84"/>
    </row>
    <row r="2217" spans="1:11" s="23" customFormat="1" x14ac:dyDescent="0.2">
      <c r="A2217" s="28"/>
      <c r="B2217" s="29"/>
      <c r="C2217" s="36"/>
      <c r="D2217" s="34"/>
      <c r="E2217" s="52"/>
      <c r="F2217" s="62"/>
      <c r="G2217" s="66"/>
      <c r="H2217" s="84"/>
      <c r="I2217" s="84"/>
      <c r="J2217" s="84"/>
      <c r="K2217" s="84"/>
    </row>
    <row r="2219" spans="1:11" s="23" customFormat="1" x14ac:dyDescent="0.2">
      <c r="A2219" s="28"/>
      <c r="B2219" s="29"/>
      <c r="C2219" s="36"/>
      <c r="D2219" s="34"/>
      <c r="E2219" s="52"/>
      <c r="F2219" s="62"/>
      <c r="G2219" s="66"/>
      <c r="H2219" s="84"/>
      <c r="I2219" s="84"/>
      <c r="J2219" s="84"/>
      <c r="K2219" s="84"/>
    </row>
    <row r="2221" spans="1:11" s="23" customFormat="1" x14ac:dyDescent="0.2">
      <c r="A2221" s="28"/>
      <c r="B2221" s="29"/>
      <c r="C2221" s="36"/>
      <c r="D2221" s="34"/>
      <c r="E2221" s="52"/>
      <c r="F2221" s="62"/>
      <c r="G2221" s="66"/>
      <c r="H2221" s="84"/>
      <c r="I2221" s="84"/>
      <c r="J2221" s="84"/>
      <c r="K2221" s="84"/>
    </row>
    <row r="2223" spans="1:11" s="23" customFormat="1" x14ac:dyDescent="0.2">
      <c r="A2223" s="28"/>
      <c r="B2223" s="29"/>
      <c r="C2223" s="36"/>
      <c r="D2223" s="34"/>
      <c r="E2223" s="52"/>
      <c r="F2223" s="62"/>
      <c r="G2223" s="66"/>
      <c r="H2223" s="84"/>
      <c r="I2223" s="84"/>
      <c r="J2223" s="84"/>
      <c r="K2223" s="84"/>
    </row>
    <row r="2224" spans="1:11" s="23" customFormat="1" x14ac:dyDescent="0.2">
      <c r="A2224" s="28"/>
      <c r="B2224" s="29"/>
      <c r="C2224" s="36"/>
      <c r="D2224" s="34"/>
      <c r="E2224" s="52"/>
      <c r="F2224" s="62"/>
      <c r="G2224" s="66"/>
      <c r="H2224" s="84"/>
      <c r="I2224" s="84"/>
      <c r="J2224" s="84"/>
      <c r="K2224" s="84"/>
    </row>
    <row r="2225" spans="1:11" s="23" customFormat="1" x14ac:dyDescent="0.2">
      <c r="A2225" s="28"/>
      <c r="B2225" s="29"/>
      <c r="C2225" s="36"/>
      <c r="D2225" s="34"/>
      <c r="E2225" s="52"/>
      <c r="F2225" s="62"/>
      <c r="G2225" s="66"/>
      <c r="H2225" s="84"/>
      <c r="I2225" s="84"/>
      <c r="J2225" s="84"/>
      <c r="K2225" s="84"/>
    </row>
    <row r="2228" spans="1:11" s="23" customFormat="1" x14ac:dyDescent="0.2">
      <c r="A2228" s="28"/>
      <c r="B2228" s="29"/>
      <c r="C2228" s="36"/>
      <c r="D2228" s="34"/>
      <c r="E2228" s="52"/>
      <c r="F2228" s="62"/>
      <c r="G2228" s="66"/>
      <c r="H2228" s="84"/>
      <c r="I2228" s="84"/>
      <c r="J2228" s="84"/>
      <c r="K2228" s="84"/>
    </row>
    <row r="2230" spans="1:11" s="23" customFormat="1" x14ac:dyDescent="0.2">
      <c r="A2230" s="28"/>
      <c r="B2230" s="29"/>
      <c r="C2230" s="36"/>
      <c r="D2230" s="34"/>
      <c r="E2230" s="52"/>
      <c r="F2230" s="62"/>
      <c r="G2230" s="66"/>
      <c r="H2230" s="84"/>
      <c r="I2230" s="84"/>
      <c r="J2230" s="84"/>
      <c r="K2230" s="84"/>
    </row>
    <row r="2232" spans="1:11" s="23" customFormat="1" x14ac:dyDescent="0.2">
      <c r="A2232" s="28"/>
      <c r="B2232" s="29"/>
      <c r="C2232" s="36"/>
      <c r="D2232" s="34"/>
      <c r="E2232" s="52"/>
      <c r="F2232" s="62"/>
      <c r="G2232" s="66"/>
      <c r="H2232" s="84"/>
      <c r="I2232" s="84"/>
      <c r="J2232" s="84"/>
      <c r="K2232" s="84"/>
    </row>
    <row r="2235" spans="1:11" s="23" customFormat="1" x14ac:dyDescent="0.2">
      <c r="A2235" s="28"/>
      <c r="B2235" s="29"/>
      <c r="C2235" s="36"/>
      <c r="D2235" s="34"/>
      <c r="E2235" s="52"/>
      <c r="F2235" s="62"/>
      <c r="G2235" s="66"/>
      <c r="H2235" s="84"/>
      <c r="I2235" s="84"/>
      <c r="J2235" s="84"/>
      <c r="K2235" s="84"/>
    </row>
    <row r="2237" spans="1:11" s="23" customFormat="1" x14ac:dyDescent="0.2">
      <c r="A2237" s="28"/>
      <c r="B2237" s="29"/>
      <c r="C2237" s="36"/>
      <c r="D2237" s="34"/>
      <c r="E2237" s="52"/>
      <c r="F2237" s="62"/>
      <c r="G2237" s="66"/>
      <c r="H2237" s="84"/>
      <c r="I2237" s="84"/>
      <c r="J2237" s="84"/>
      <c r="K2237" s="84"/>
    </row>
    <row r="2240" spans="1:11" s="23" customFormat="1" x14ac:dyDescent="0.2">
      <c r="A2240" s="28"/>
      <c r="B2240" s="29"/>
      <c r="C2240" s="36"/>
      <c r="D2240" s="34"/>
      <c r="E2240" s="52"/>
      <c r="F2240" s="62"/>
      <c r="G2240" s="66"/>
      <c r="H2240" s="84"/>
      <c r="I2240" s="84"/>
      <c r="J2240" s="84"/>
      <c r="K2240" s="84"/>
    </row>
    <row r="2242" spans="1:11" s="23" customFormat="1" x14ac:dyDescent="0.2">
      <c r="A2242" s="28"/>
      <c r="B2242" s="29"/>
      <c r="C2242" s="36"/>
      <c r="D2242" s="34"/>
      <c r="E2242" s="52"/>
      <c r="F2242" s="62"/>
      <c r="G2242" s="66"/>
      <c r="H2242" s="84"/>
      <c r="I2242" s="84"/>
      <c r="J2242" s="84"/>
      <c r="K2242" s="84"/>
    </row>
    <row r="2244" spans="1:11" s="23" customFormat="1" x14ac:dyDescent="0.2">
      <c r="A2244" s="28"/>
      <c r="B2244" s="29"/>
      <c r="C2244" s="36"/>
      <c r="D2244" s="34"/>
      <c r="E2244" s="52"/>
      <c r="F2244" s="62"/>
      <c r="G2244" s="66"/>
      <c r="H2244" s="84"/>
      <c r="I2244" s="84"/>
      <c r="J2244" s="84"/>
      <c r="K2244" s="84"/>
    </row>
    <row r="2247" spans="1:11" s="23" customFormat="1" x14ac:dyDescent="0.2">
      <c r="A2247" s="28"/>
      <c r="B2247" s="29"/>
      <c r="C2247" s="36"/>
      <c r="D2247" s="34"/>
      <c r="E2247" s="52"/>
      <c r="F2247" s="62"/>
      <c r="G2247" s="66"/>
      <c r="H2247" s="84"/>
      <c r="I2247" s="84"/>
      <c r="J2247" s="84"/>
      <c r="K2247" s="84"/>
    </row>
    <row r="2249" spans="1:11" s="23" customFormat="1" x14ac:dyDescent="0.2">
      <c r="A2249" s="28"/>
      <c r="B2249" s="29"/>
      <c r="C2249" s="36"/>
      <c r="D2249" s="34"/>
      <c r="E2249" s="52"/>
      <c r="F2249" s="62"/>
      <c r="G2249" s="66"/>
      <c r="H2249" s="84"/>
      <c r="I2249" s="84"/>
      <c r="J2249" s="84"/>
      <c r="K2249" s="84"/>
    </row>
    <row r="2251" spans="1:11" s="23" customFormat="1" x14ac:dyDescent="0.2">
      <c r="A2251" s="28"/>
      <c r="B2251" s="29"/>
      <c r="C2251" s="36"/>
      <c r="D2251" s="34"/>
      <c r="E2251" s="52"/>
      <c r="F2251" s="62"/>
      <c r="G2251" s="66"/>
      <c r="H2251" s="84"/>
      <c r="I2251" s="84"/>
      <c r="J2251" s="84"/>
      <c r="K2251" s="84"/>
    </row>
    <row r="2253" spans="1:11" s="23" customFormat="1" x14ac:dyDescent="0.2">
      <c r="A2253" s="28"/>
      <c r="B2253" s="29"/>
      <c r="C2253" s="36"/>
      <c r="D2253" s="34"/>
      <c r="E2253" s="52"/>
      <c r="F2253" s="62"/>
      <c r="G2253" s="66"/>
      <c r="H2253" s="84"/>
      <c r="I2253" s="84"/>
      <c r="J2253" s="84"/>
      <c r="K2253" s="84"/>
    </row>
    <row r="2256" spans="1:11" s="23" customFormat="1" x14ac:dyDescent="0.2">
      <c r="A2256" s="28"/>
      <c r="B2256" s="29"/>
      <c r="C2256" s="36"/>
      <c r="D2256" s="34"/>
      <c r="E2256" s="52"/>
      <c r="F2256" s="62"/>
      <c r="G2256" s="66"/>
      <c r="H2256" s="84"/>
      <c r="I2256" s="84"/>
      <c r="J2256" s="84"/>
      <c r="K2256" s="84"/>
    </row>
    <row r="2259" spans="1:11" s="23" customFormat="1" x14ac:dyDescent="0.2">
      <c r="A2259" s="28"/>
      <c r="B2259" s="29"/>
      <c r="C2259" s="36"/>
      <c r="D2259" s="34"/>
      <c r="E2259" s="52"/>
      <c r="F2259" s="62"/>
      <c r="G2259" s="66"/>
      <c r="H2259" s="84"/>
      <c r="I2259" s="84"/>
      <c r="J2259" s="84"/>
      <c r="K2259" s="84"/>
    </row>
    <row r="2260" spans="1:11" s="23" customFormat="1" x14ac:dyDescent="0.2">
      <c r="A2260" s="28"/>
      <c r="B2260" s="29"/>
      <c r="C2260" s="36"/>
      <c r="D2260" s="34"/>
      <c r="E2260" s="52"/>
      <c r="F2260" s="62"/>
      <c r="G2260" s="66"/>
      <c r="H2260" s="84"/>
      <c r="I2260" s="84"/>
      <c r="J2260" s="84"/>
      <c r="K2260" s="84"/>
    </row>
    <row r="2261" spans="1:11" s="23" customFormat="1" x14ac:dyDescent="0.2">
      <c r="A2261" s="28"/>
      <c r="B2261" s="29"/>
      <c r="C2261" s="36"/>
      <c r="D2261" s="34"/>
      <c r="E2261" s="52"/>
      <c r="F2261" s="62"/>
      <c r="G2261" s="66"/>
      <c r="H2261" s="84"/>
      <c r="I2261" s="84"/>
      <c r="J2261" s="84"/>
      <c r="K2261" s="84"/>
    </row>
    <row r="2262" spans="1:11" s="23" customFormat="1" x14ac:dyDescent="0.2">
      <c r="A2262" s="28"/>
      <c r="B2262" s="29"/>
      <c r="C2262" s="36"/>
      <c r="D2262" s="34"/>
      <c r="E2262" s="52"/>
      <c r="F2262" s="62"/>
      <c r="G2262" s="66"/>
      <c r="H2262" s="84"/>
      <c r="I2262" s="84"/>
      <c r="J2262" s="84"/>
      <c r="K2262" s="84"/>
    </row>
    <row r="2263" spans="1:11" s="23" customFormat="1" x14ac:dyDescent="0.2">
      <c r="A2263" s="28"/>
      <c r="B2263" s="29"/>
      <c r="C2263" s="36"/>
      <c r="D2263" s="34"/>
      <c r="E2263" s="52"/>
      <c r="F2263" s="62"/>
      <c r="G2263" s="66"/>
      <c r="H2263" s="84"/>
      <c r="I2263" s="84"/>
      <c r="J2263" s="84"/>
      <c r="K2263" s="84"/>
    </row>
    <row r="2264" spans="1:11" s="23" customFormat="1" x14ac:dyDescent="0.2">
      <c r="A2264" s="28"/>
      <c r="B2264" s="29"/>
      <c r="C2264" s="36"/>
      <c r="D2264" s="34"/>
      <c r="E2264" s="52"/>
      <c r="F2264" s="62"/>
      <c r="G2264" s="66"/>
      <c r="H2264" s="84"/>
      <c r="I2264" s="84"/>
      <c r="J2264" s="84"/>
      <c r="K2264" s="84"/>
    </row>
    <row r="2266" spans="1:11" s="23" customFormat="1" x14ac:dyDescent="0.2">
      <c r="A2266" s="28"/>
      <c r="B2266" s="29"/>
      <c r="C2266" s="36"/>
      <c r="D2266" s="34"/>
      <c r="E2266" s="52"/>
      <c r="F2266" s="62"/>
      <c r="G2266" s="66"/>
      <c r="H2266" s="84"/>
      <c r="I2266" s="84"/>
      <c r="J2266" s="84"/>
      <c r="K2266" s="84"/>
    </row>
    <row r="2268" spans="1:11" s="23" customFormat="1" x14ac:dyDescent="0.2">
      <c r="A2268" s="28"/>
      <c r="B2268" s="29"/>
      <c r="C2268" s="36"/>
      <c r="D2268" s="34"/>
      <c r="E2268" s="52"/>
      <c r="F2268" s="62"/>
      <c r="G2268" s="66"/>
      <c r="H2268" s="84"/>
      <c r="I2268" s="84"/>
      <c r="J2268" s="84"/>
      <c r="K2268" s="84"/>
    </row>
    <row r="2271" spans="1:11" s="23" customFormat="1" x14ac:dyDescent="0.2">
      <c r="A2271" s="28"/>
      <c r="B2271" s="29"/>
      <c r="C2271" s="36"/>
      <c r="D2271" s="34"/>
      <c r="E2271" s="52"/>
      <c r="F2271" s="62"/>
      <c r="G2271" s="66"/>
      <c r="H2271" s="84"/>
      <c r="I2271" s="84"/>
      <c r="J2271" s="84"/>
      <c r="K2271" s="84"/>
    </row>
    <row r="2273" spans="1:11" s="23" customFormat="1" x14ac:dyDescent="0.2">
      <c r="A2273" s="28"/>
      <c r="B2273" s="29"/>
      <c r="C2273" s="36"/>
      <c r="D2273" s="34"/>
      <c r="E2273" s="52"/>
      <c r="F2273" s="62"/>
      <c r="G2273" s="66"/>
      <c r="H2273" s="84"/>
      <c r="I2273" s="84"/>
      <c r="J2273" s="84"/>
      <c r="K2273" s="84"/>
    </row>
    <row r="2277" spans="1:11" s="23" customFormat="1" x14ac:dyDescent="0.2">
      <c r="A2277" s="28"/>
      <c r="B2277" s="29"/>
      <c r="C2277" s="36"/>
      <c r="D2277" s="34"/>
      <c r="E2277" s="52"/>
      <c r="F2277" s="62"/>
      <c r="G2277" s="66"/>
      <c r="H2277" s="84"/>
      <c r="I2277" s="84"/>
      <c r="J2277" s="84"/>
      <c r="K2277" s="84"/>
    </row>
    <row r="2279" spans="1:11" s="23" customFormat="1" x14ac:dyDescent="0.2">
      <c r="A2279" s="28"/>
      <c r="B2279" s="29"/>
      <c r="C2279" s="36"/>
      <c r="D2279" s="34"/>
      <c r="E2279" s="52"/>
      <c r="F2279" s="62"/>
      <c r="G2279" s="66"/>
      <c r="H2279" s="84"/>
      <c r="I2279" s="84"/>
      <c r="J2279" s="84"/>
      <c r="K2279" s="84"/>
    </row>
    <row r="2282" spans="1:11" s="23" customFormat="1" x14ac:dyDescent="0.2">
      <c r="A2282" s="28"/>
      <c r="B2282" s="29"/>
      <c r="C2282" s="36"/>
      <c r="D2282" s="34"/>
      <c r="E2282" s="52"/>
      <c r="F2282" s="62"/>
      <c r="G2282" s="66"/>
      <c r="H2282" s="84"/>
      <c r="I2282" s="84"/>
      <c r="J2282" s="84"/>
      <c r="K2282" s="84"/>
    </row>
    <row r="2284" spans="1:11" s="23" customFormat="1" x14ac:dyDescent="0.2">
      <c r="A2284" s="28"/>
      <c r="B2284" s="29"/>
      <c r="C2284" s="36"/>
      <c r="D2284" s="34"/>
      <c r="E2284" s="52"/>
      <c r="F2284" s="62"/>
      <c r="G2284" s="66"/>
      <c r="H2284" s="84"/>
      <c r="I2284" s="84"/>
      <c r="J2284" s="84"/>
      <c r="K2284" s="84"/>
    </row>
    <row r="2286" spans="1:11" s="23" customFormat="1" x14ac:dyDescent="0.2">
      <c r="A2286" s="28"/>
      <c r="B2286" s="29"/>
      <c r="C2286" s="36"/>
      <c r="D2286" s="34"/>
      <c r="E2286" s="52"/>
      <c r="F2286" s="62"/>
      <c r="G2286" s="66"/>
      <c r="H2286" s="84"/>
      <c r="I2286" s="84"/>
      <c r="J2286" s="84"/>
      <c r="K2286" s="84"/>
    </row>
    <row r="2289" spans="1:11" s="23" customFormat="1" x14ac:dyDescent="0.2">
      <c r="A2289" s="28"/>
      <c r="B2289" s="29"/>
      <c r="C2289" s="36"/>
      <c r="D2289" s="34"/>
      <c r="E2289" s="52"/>
      <c r="F2289" s="62"/>
      <c r="G2289" s="66"/>
      <c r="H2289" s="84"/>
      <c r="I2289" s="84"/>
      <c r="J2289" s="84"/>
      <c r="K2289" s="84"/>
    </row>
    <row r="2291" spans="1:11" s="23" customFormat="1" x14ac:dyDescent="0.2">
      <c r="A2291" s="28"/>
      <c r="B2291" s="29"/>
      <c r="C2291" s="36"/>
      <c r="D2291" s="34"/>
      <c r="E2291" s="52"/>
      <c r="F2291" s="62"/>
      <c r="G2291" s="66"/>
      <c r="H2291" s="84"/>
      <c r="I2291" s="84"/>
      <c r="J2291" s="84"/>
      <c r="K2291" s="84"/>
    </row>
    <row r="2294" spans="1:11" s="23" customFormat="1" x14ac:dyDescent="0.2">
      <c r="A2294" s="28"/>
      <c r="B2294" s="29"/>
      <c r="C2294" s="36"/>
      <c r="D2294" s="34"/>
      <c r="E2294" s="52"/>
      <c r="F2294" s="62"/>
      <c r="G2294" s="66"/>
      <c r="H2294" s="84"/>
      <c r="I2294" s="84"/>
      <c r="J2294" s="84"/>
      <c r="K2294" s="84"/>
    </row>
    <row r="2296" spans="1:11" s="23" customFormat="1" x14ac:dyDescent="0.2">
      <c r="A2296" s="28"/>
      <c r="B2296" s="29"/>
      <c r="C2296" s="36"/>
      <c r="D2296" s="34"/>
      <c r="E2296" s="52"/>
      <c r="F2296" s="62"/>
      <c r="G2296" s="66"/>
      <c r="H2296" s="84"/>
      <c r="I2296" s="84"/>
      <c r="J2296" s="84"/>
      <c r="K2296" s="84"/>
    </row>
    <row r="2298" spans="1:11" s="23" customFormat="1" x14ac:dyDescent="0.2">
      <c r="A2298" s="28"/>
      <c r="B2298" s="29"/>
      <c r="C2298" s="36"/>
      <c r="D2298" s="34"/>
      <c r="E2298" s="52"/>
      <c r="F2298" s="62"/>
      <c r="G2298" s="66"/>
      <c r="H2298" s="84"/>
      <c r="I2298" s="84"/>
      <c r="J2298" s="84"/>
      <c r="K2298" s="84"/>
    </row>
    <row r="2301" spans="1:11" s="23" customFormat="1" x14ac:dyDescent="0.2">
      <c r="A2301" s="28"/>
      <c r="B2301" s="29"/>
      <c r="C2301" s="36"/>
      <c r="D2301" s="34"/>
      <c r="E2301" s="52"/>
      <c r="F2301" s="62"/>
      <c r="G2301" s="66"/>
      <c r="H2301" s="84"/>
      <c r="I2301" s="84"/>
      <c r="J2301" s="84"/>
      <c r="K2301" s="84"/>
    </row>
    <row r="2303" spans="1:11" s="23" customFormat="1" x14ac:dyDescent="0.2">
      <c r="A2303" s="28"/>
      <c r="B2303" s="29"/>
      <c r="C2303" s="36"/>
      <c r="D2303" s="34"/>
      <c r="E2303" s="52"/>
      <c r="F2303" s="62"/>
      <c r="G2303" s="66"/>
      <c r="H2303" s="84"/>
      <c r="I2303" s="84"/>
      <c r="J2303" s="84"/>
      <c r="K2303" s="84"/>
    </row>
    <row r="2305" spans="1:11" s="23" customFormat="1" x14ac:dyDescent="0.2">
      <c r="A2305" s="28"/>
      <c r="B2305" s="29"/>
      <c r="C2305" s="36"/>
      <c r="D2305" s="34"/>
      <c r="E2305" s="52"/>
      <c r="F2305" s="62"/>
      <c r="G2305" s="66"/>
      <c r="H2305" s="84"/>
      <c r="I2305" s="84"/>
      <c r="J2305" s="84"/>
      <c r="K2305" s="84"/>
    </row>
    <row r="2308" spans="1:11" s="23" customFormat="1" x14ac:dyDescent="0.2">
      <c r="A2308" s="28"/>
      <c r="B2308" s="29"/>
      <c r="C2308" s="36"/>
      <c r="D2308" s="34"/>
      <c r="E2308" s="52"/>
      <c r="F2308" s="62"/>
      <c r="G2308" s="66"/>
      <c r="H2308" s="84"/>
      <c r="I2308" s="84"/>
      <c r="J2308" s="84"/>
      <c r="K2308" s="84"/>
    </row>
    <row r="2310" spans="1:11" s="23" customFormat="1" x14ac:dyDescent="0.2">
      <c r="A2310" s="28"/>
      <c r="B2310" s="29"/>
      <c r="C2310" s="36"/>
      <c r="D2310" s="34"/>
      <c r="E2310" s="52"/>
      <c r="F2310" s="62"/>
      <c r="G2310" s="66"/>
      <c r="H2310" s="84"/>
      <c r="I2310" s="84"/>
      <c r="J2310" s="84"/>
      <c r="K2310" s="84"/>
    </row>
    <row r="2312" spans="1:11" s="23" customFormat="1" x14ac:dyDescent="0.2">
      <c r="A2312" s="28"/>
      <c r="B2312" s="29"/>
      <c r="C2312" s="36"/>
      <c r="D2312" s="34"/>
      <c r="E2312" s="52"/>
      <c r="F2312" s="62"/>
      <c r="G2312" s="66"/>
      <c r="H2312" s="84"/>
      <c r="I2312" s="84"/>
      <c r="J2312" s="84"/>
      <c r="K2312" s="84"/>
    </row>
    <row r="2315" spans="1:11" s="23" customFormat="1" x14ac:dyDescent="0.2">
      <c r="A2315" s="28"/>
      <c r="B2315" s="29"/>
      <c r="C2315" s="36"/>
      <c r="D2315" s="34"/>
      <c r="E2315" s="52"/>
      <c r="F2315" s="62"/>
      <c r="G2315" s="66"/>
      <c r="H2315" s="84"/>
      <c r="I2315" s="84"/>
      <c r="J2315" s="84"/>
      <c r="K2315" s="84"/>
    </row>
    <row r="2317" spans="1:11" s="23" customFormat="1" x14ac:dyDescent="0.2">
      <c r="A2317" s="28"/>
      <c r="B2317" s="29"/>
      <c r="C2317" s="36"/>
      <c r="D2317" s="34"/>
      <c r="E2317" s="52"/>
      <c r="F2317" s="62"/>
      <c r="G2317" s="66"/>
      <c r="H2317" s="84"/>
      <c r="I2317" s="84"/>
      <c r="J2317" s="84"/>
      <c r="K2317" s="84"/>
    </row>
    <row r="2319" spans="1:11" s="23" customFormat="1" x14ac:dyDescent="0.2">
      <c r="A2319" s="28"/>
      <c r="B2319" s="29"/>
      <c r="C2319" s="36"/>
      <c r="D2319" s="34"/>
      <c r="E2319" s="52"/>
      <c r="F2319" s="62"/>
      <c r="G2319" s="66"/>
      <c r="H2319" s="84"/>
      <c r="I2319" s="84"/>
      <c r="J2319" s="84"/>
      <c r="K2319" s="84"/>
    </row>
    <row r="2321" spans="1:12" s="23" customFormat="1" x14ac:dyDescent="0.2">
      <c r="A2321" s="28"/>
      <c r="B2321" s="29"/>
      <c r="C2321" s="36"/>
      <c r="D2321" s="34"/>
      <c r="E2321" s="52"/>
      <c r="F2321" s="62"/>
      <c r="G2321" s="66"/>
      <c r="H2321" s="84"/>
      <c r="I2321" s="84"/>
      <c r="J2321" s="84"/>
      <c r="K2321" s="84"/>
    </row>
    <row r="2324" spans="1:12" s="23" customFormat="1" x14ac:dyDescent="0.2">
      <c r="A2324" s="28"/>
      <c r="B2324" s="29"/>
      <c r="C2324" s="36"/>
      <c r="D2324" s="34"/>
      <c r="E2324" s="52"/>
      <c r="F2324" s="62"/>
      <c r="G2324" s="66"/>
      <c r="H2324" s="84"/>
      <c r="I2324" s="84"/>
      <c r="J2324" s="84"/>
      <c r="K2324" s="84"/>
    </row>
    <row r="2327" spans="1:12" s="23" customFormat="1" x14ac:dyDescent="0.2">
      <c r="A2327" s="28"/>
      <c r="B2327" s="29"/>
      <c r="C2327" s="36"/>
      <c r="D2327" s="34"/>
      <c r="E2327" s="52"/>
      <c r="F2327" s="62"/>
      <c r="G2327" s="66"/>
      <c r="H2327" s="84"/>
      <c r="I2327" s="84"/>
      <c r="J2327" s="84"/>
      <c r="K2327" s="84"/>
    </row>
    <row r="2328" spans="1:12" s="23" customFormat="1" x14ac:dyDescent="0.2">
      <c r="A2328" s="28"/>
      <c r="B2328" s="29"/>
      <c r="C2328" s="36"/>
      <c r="D2328" s="34"/>
      <c r="E2328" s="52"/>
      <c r="F2328" s="62"/>
      <c r="G2328" s="66"/>
      <c r="H2328" s="84"/>
      <c r="I2328" s="84"/>
      <c r="J2328" s="84"/>
      <c r="K2328" s="84"/>
    </row>
    <row r="2329" spans="1:12" s="23" customFormat="1" x14ac:dyDescent="0.2">
      <c r="A2329" s="28"/>
      <c r="B2329" s="29"/>
      <c r="C2329" s="36"/>
      <c r="D2329" s="34"/>
      <c r="E2329" s="52"/>
      <c r="F2329" s="62"/>
      <c r="G2329" s="66"/>
      <c r="H2329" s="84"/>
      <c r="I2329" s="84"/>
      <c r="J2329" s="84"/>
      <c r="K2329" s="84"/>
    </row>
    <row r="2332" spans="1:12" s="23" customFormat="1" x14ac:dyDescent="0.2">
      <c r="A2332" s="28"/>
      <c r="B2332" s="29"/>
      <c r="C2332" s="36"/>
      <c r="D2332" s="34"/>
      <c r="E2332" s="52"/>
      <c r="F2332" s="62"/>
      <c r="G2332" s="66"/>
      <c r="H2332" s="84"/>
      <c r="I2332" s="84"/>
      <c r="J2332" s="84"/>
      <c r="K2332" s="84"/>
      <c r="L2332" s="27"/>
    </row>
    <row r="2334" spans="1:12" s="23" customFormat="1" x14ac:dyDescent="0.2">
      <c r="A2334" s="28"/>
      <c r="B2334" s="29"/>
      <c r="C2334" s="36"/>
      <c r="D2334" s="34"/>
      <c r="E2334" s="52"/>
      <c r="F2334" s="62"/>
      <c r="G2334" s="66"/>
      <c r="H2334" s="84"/>
      <c r="I2334" s="84"/>
      <c r="J2334" s="84"/>
      <c r="K2334" s="84"/>
    </row>
    <row r="2337" spans="1:11" s="23" customFormat="1" x14ac:dyDescent="0.2">
      <c r="A2337" s="28"/>
      <c r="B2337" s="29"/>
      <c r="C2337" s="36"/>
      <c r="D2337" s="34"/>
      <c r="E2337" s="52"/>
      <c r="F2337" s="62"/>
      <c r="G2337" s="66"/>
      <c r="H2337" s="84"/>
      <c r="I2337" s="84"/>
      <c r="J2337" s="84"/>
      <c r="K2337" s="84"/>
    </row>
    <row r="2339" spans="1:11" s="23" customFormat="1" x14ac:dyDescent="0.2">
      <c r="A2339" s="28"/>
      <c r="B2339" s="29"/>
      <c r="C2339" s="36"/>
      <c r="D2339" s="34"/>
      <c r="E2339" s="52"/>
      <c r="F2339" s="62"/>
      <c r="G2339" s="66"/>
      <c r="H2339" s="84"/>
      <c r="I2339" s="84"/>
      <c r="J2339" s="84"/>
      <c r="K2339" s="84"/>
    </row>
    <row r="2341" spans="1:11" s="23" customFormat="1" x14ac:dyDescent="0.2">
      <c r="A2341" s="28"/>
      <c r="B2341" s="29"/>
      <c r="C2341" s="36"/>
      <c r="D2341" s="34"/>
      <c r="E2341" s="52"/>
      <c r="F2341" s="62"/>
      <c r="G2341" s="66"/>
      <c r="H2341" s="84"/>
      <c r="I2341" s="84"/>
      <c r="J2341" s="84"/>
      <c r="K2341" s="84"/>
    </row>
    <row r="2343" spans="1:11" s="23" customFormat="1" x14ac:dyDescent="0.2">
      <c r="A2343" s="28"/>
      <c r="B2343" s="29"/>
      <c r="C2343" s="36"/>
      <c r="D2343" s="34"/>
      <c r="E2343" s="52"/>
      <c r="F2343" s="62"/>
      <c r="G2343" s="66"/>
      <c r="H2343" s="84"/>
      <c r="I2343" s="84"/>
      <c r="J2343" s="84"/>
      <c r="K2343" s="84"/>
    </row>
    <row r="2345" spans="1:11" s="23" customFormat="1" x14ac:dyDescent="0.2">
      <c r="A2345" s="28"/>
      <c r="B2345" s="29"/>
      <c r="C2345" s="36"/>
      <c r="D2345" s="34"/>
      <c r="E2345" s="52"/>
      <c r="F2345" s="62"/>
      <c r="G2345" s="66"/>
      <c r="H2345" s="84"/>
      <c r="I2345" s="84"/>
      <c r="J2345" s="84"/>
      <c r="K2345" s="84"/>
    </row>
    <row r="2349" spans="1:11" s="23" customFormat="1" x14ac:dyDescent="0.2">
      <c r="A2349" s="28"/>
      <c r="B2349" s="29"/>
      <c r="C2349" s="36"/>
      <c r="D2349" s="34"/>
      <c r="E2349" s="52"/>
      <c r="F2349" s="62"/>
      <c r="G2349" s="66"/>
      <c r="H2349" s="84"/>
      <c r="I2349" s="84"/>
      <c r="J2349" s="84"/>
      <c r="K2349" s="84"/>
    </row>
    <row r="2354" spans="1:12" s="23" customFormat="1" x14ac:dyDescent="0.2">
      <c r="A2354" s="28"/>
      <c r="B2354" s="29"/>
      <c r="C2354" s="36"/>
      <c r="D2354" s="34"/>
      <c r="E2354" s="52"/>
      <c r="F2354" s="62"/>
      <c r="G2354" s="66"/>
      <c r="H2354" s="84"/>
      <c r="I2354" s="84"/>
      <c r="J2354" s="84"/>
      <c r="K2354" s="84"/>
    </row>
    <row r="2355" spans="1:12" s="23" customFormat="1" x14ac:dyDescent="0.2">
      <c r="A2355" s="28"/>
      <c r="B2355" s="29"/>
      <c r="C2355" s="36"/>
      <c r="D2355" s="34"/>
      <c r="E2355" s="52"/>
      <c r="F2355" s="62"/>
      <c r="G2355" s="66"/>
      <c r="H2355" s="84"/>
      <c r="I2355" s="84"/>
      <c r="J2355" s="84"/>
      <c r="K2355" s="84"/>
    </row>
    <row r="2356" spans="1:12" s="23" customFormat="1" x14ac:dyDescent="0.2">
      <c r="A2356" s="28"/>
      <c r="B2356" s="29"/>
      <c r="C2356" s="36"/>
      <c r="D2356" s="34"/>
      <c r="E2356" s="52"/>
      <c r="F2356" s="62"/>
      <c r="G2356" s="66"/>
      <c r="H2356" s="84"/>
      <c r="I2356" s="84"/>
      <c r="J2356" s="84"/>
      <c r="K2356" s="84"/>
    </row>
    <row r="2357" spans="1:12" s="23" customFormat="1" x14ac:dyDescent="0.2">
      <c r="A2357" s="28"/>
      <c r="B2357" s="29"/>
      <c r="C2357" s="36"/>
      <c r="D2357" s="34"/>
      <c r="E2357" s="52"/>
      <c r="F2357" s="62"/>
      <c r="G2357" s="66"/>
      <c r="H2357" s="84"/>
      <c r="I2357" s="84"/>
      <c r="J2357" s="84"/>
      <c r="K2357" s="84"/>
    </row>
    <row r="2358" spans="1:12" s="23" customFormat="1" x14ac:dyDescent="0.2">
      <c r="A2358" s="28"/>
      <c r="B2358" s="29"/>
      <c r="C2358" s="36"/>
      <c r="D2358" s="34"/>
      <c r="E2358" s="52"/>
      <c r="F2358" s="62"/>
      <c r="G2358" s="66"/>
      <c r="H2358" s="84"/>
      <c r="I2358" s="84"/>
      <c r="J2358" s="84"/>
      <c r="K2358" s="84"/>
    </row>
    <row r="2361" spans="1:12" s="23" customFormat="1" x14ac:dyDescent="0.2">
      <c r="A2361" s="28"/>
      <c r="B2361" s="29"/>
      <c r="C2361" s="36"/>
      <c r="D2361" s="34"/>
      <c r="E2361" s="52"/>
      <c r="F2361" s="62"/>
      <c r="G2361" s="66"/>
      <c r="H2361" s="84"/>
      <c r="I2361" s="84"/>
      <c r="J2361" s="84"/>
      <c r="K2361" s="84"/>
      <c r="L2361" s="27"/>
    </row>
    <row r="2362" spans="1:12" s="23" customFormat="1" x14ac:dyDescent="0.2">
      <c r="A2362" s="28"/>
      <c r="B2362" s="29"/>
      <c r="C2362" s="36"/>
      <c r="D2362" s="34"/>
      <c r="E2362" s="52"/>
      <c r="F2362" s="62"/>
      <c r="G2362" s="66"/>
      <c r="H2362" s="84"/>
      <c r="I2362" s="84"/>
      <c r="J2362" s="84"/>
      <c r="K2362" s="84"/>
    </row>
    <row r="2363" spans="1:12" s="23" customFormat="1" x14ac:dyDescent="0.2">
      <c r="A2363" s="28"/>
      <c r="B2363" s="29"/>
      <c r="C2363" s="36"/>
      <c r="D2363" s="34"/>
      <c r="E2363" s="52"/>
      <c r="F2363" s="62"/>
      <c r="G2363" s="66"/>
      <c r="H2363" s="84"/>
      <c r="I2363" s="84"/>
      <c r="J2363" s="84"/>
      <c r="K2363" s="84"/>
    </row>
    <row r="2364" spans="1:12" s="23" customFormat="1" x14ac:dyDescent="0.2">
      <c r="A2364" s="28"/>
      <c r="B2364" s="29"/>
      <c r="C2364" s="36"/>
      <c r="D2364" s="34"/>
      <c r="E2364" s="52"/>
      <c r="F2364" s="62"/>
      <c r="G2364" s="66"/>
      <c r="H2364" s="84"/>
      <c r="I2364" s="84"/>
      <c r="J2364" s="84"/>
      <c r="K2364" s="84"/>
    </row>
    <row r="2365" spans="1:12" s="23" customFormat="1" x14ac:dyDescent="0.2">
      <c r="A2365" s="28"/>
      <c r="B2365" s="29"/>
      <c r="C2365" s="36"/>
      <c r="D2365" s="34"/>
      <c r="E2365" s="52"/>
      <c r="F2365" s="62"/>
      <c r="G2365" s="66"/>
      <c r="H2365" s="84"/>
      <c r="I2365" s="84"/>
      <c r="J2365" s="84"/>
      <c r="K2365" s="84"/>
    </row>
    <row r="2370" spans="1:11" s="23" customFormat="1" x14ac:dyDescent="0.2">
      <c r="A2370" s="28"/>
      <c r="B2370" s="29"/>
      <c r="C2370" s="36"/>
      <c r="D2370" s="34"/>
      <c r="E2370" s="52"/>
      <c r="F2370" s="62"/>
      <c r="G2370" s="66"/>
      <c r="H2370" s="84"/>
      <c r="I2370" s="84"/>
      <c r="J2370" s="84"/>
      <c r="K2370" s="84"/>
    </row>
    <row r="2378" spans="1:11" s="23" customFormat="1" x14ac:dyDescent="0.2">
      <c r="A2378" s="28"/>
      <c r="B2378" s="29"/>
      <c r="C2378" s="36"/>
      <c r="D2378" s="34"/>
      <c r="E2378" s="52"/>
      <c r="F2378" s="62"/>
      <c r="G2378" s="66"/>
      <c r="H2378" s="84"/>
      <c r="I2378" s="84"/>
      <c r="J2378" s="84"/>
      <c r="K2378" s="84"/>
    </row>
    <row r="2387" spans="1:11" s="23" customFormat="1" x14ac:dyDescent="0.2">
      <c r="A2387" s="28"/>
      <c r="B2387" s="29"/>
      <c r="C2387" s="36"/>
      <c r="D2387" s="34"/>
      <c r="E2387" s="52"/>
      <c r="F2387" s="62"/>
      <c r="G2387" s="66"/>
      <c r="H2387" s="84"/>
      <c r="I2387" s="84"/>
      <c r="J2387" s="84"/>
      <c r="K2387" s="84"/>
    </row>
    <row r="2393" spans="1:11" s="23" customFormat="1" x14ac:dyDescent="0.2">
      <c r="A2393" s="28"/>
      <c r="B2393" s="29"/>
      <c r="C2393" s="36"/>
      <c r="D2393" s="34"/>
      <c r="E2393" s="52"/>
      <c r="F2393" s="62"/>
      <c r="G2393" s="66"/>
      <c r="H2393" s="84"/>
      <c r="I2393" s="84"/>
      <c r="J2393" s="84"/>
      <c r="K2393" s="84"/>
    </row>
    <row r="2396" spans="1:11" s="23" customFormat="1" x14ac:dyDescent="0.2">
      <c r="A2396" s="28"/>
      <c r="B2396" s="29"/>
      <c r="C2396" s="36"/>
      <c r="D2396" s="34"/>
      <c r="E2396" s="52"/>
      <c r="F2396" s="62"/>
      <c r="G2396" s="66"/>
      <c r="H2396" s="84"/>
      <c r="I2396" s="84"/>
      <c r="J2396" s="84"/>
      <c r="K2396" s="84"/>
    </row>
    <row r="2398" spans="1:11" s="23" customFormat="1" x14ac:dyDescent="0.2">
      <c r="A2398" s="28"/>
      <c r="B2398" s="29"/>
      <c r="C2398" s="36"/>
      <c r="D2398" s="34"/>
      <c r="E2398" s="52"/>
      <c r="F2398" s="62"/>
      <c r="G2398" s="66"/>
      <c r="H2398" s="84"/>
      <c r="I2398" s="84"/>
      <c r="J2398" s="84"/>
      <c r="K2398" s="84"/>
    </row>
    <row r="2399" spans="1:11" s="23" customFormat="1" x14ac:dyDescent="0.2">
      <c r="A2399" s="28"/>
      <c r="B2399" s="29"/>
      <c r="C2399" s="36"/>
      <c r="D2399" s="34"/>
      <c r="E2399" s="52"/>
      <c r="F2399" s="62"/>
      <c r="G2399" s="66"/>
      <c r="H2399" s="84"/>
      <c r="I2399" s="84"/>
      <c r="J2399" s="84"/>
      <c r="K2399" s="84"/>
    </row>
    <row r="2402" spans="1:11" s="23" customFormat="1" x14ac:dyDescent="0.2">
      <c r="A2402" s="28"/>
      <c r="B2402" s="29"/>
      <c r="C2402" s="36"/>
      <c r="D2402" s="34"/>
      <c r="E2402" s="52"/>
      <c r="F2402" s="62"/>
      <c r="G2402" s="66"/>
      <c r="H2402" s="84"/>
      <c r="I2402" s="84"/>
      <c r="J2402" s="84"/>
      <c r="K2402" s="84"/>
    </row>
    <row r="2405" spans="1:11" s="23" customFormat="1" x14ac:dyDescent="0.2">
      <c r="A2405" s="28"/>
      <c r="B2405" s="29"/>
      <c r="C2405" s="36"/>
      <c r="D2405" s="34"/>
      <c r="E2405" s="52"/>
      <c r="F2405" s="62"/>
      <c r="G2405" s="66"/>
      <c r="H2405" s="84"/>
      <c r="I2405" s="84"/>
      <c r="J2405" s="84"/>
      <c r="K2405" s="84"/>
    </row>
    <row r="2408" spans="1:11" s="23" customFormat="1" x14ac:dyDescent="0.2">
      <c r="A2408" s="28"/>
      <c r="B2408" s="29"/>
      <c r="C2408" s="36"/>
      <c r="D2408" s="34"/>
      <c r="E2408" s="52"/>
      <c r="F2408" s="62"/>
      <c r="G2408" s="66"/>
      <c r="H2408" s="84"/>
      <c r="I2408" s="84"/>
      <c r="J2408" s="84"/>
      <c r="K2408" s="84"/>
    </row>
    <row r="2411" spans="1:11" s="23" customFormat="1" x14ac:dyDescent="0.2">
      <c r="A2411" s="28"/>
      <c r="B2411" s="29"/>
      <c r="C2411" s="36"/>
      <c r="D2411" s="34"/>
      <c r="E2411" s="52"/>
      <c r="F2411" s="62"/>
      <c r="G2411" s="66"/>
      <c r="H2411" s="84"/>
      <c r="I2411" s="84"/>
      <c r="J2411" s="84"/>
      <c r="K2411" s="84"/>
    </row>
    <row r="2414" spans="1:11" s="23" customFormat="1" x14ac:dyDescent="0.2">
      <c r="A2414" s="28"/>
      <c r="B2414" s="29"/>
      <c r="C2414" s="36"/>
      <c r="D2414" s="34"/>
      <c r="E2414" s="52"/>
      <c r="F2414" s="62"/>
      <c r="G2414" s="66"/>
      <c r="H2414" s="84"/>
      <c r="I2414" s="84"/>
      <c r="J2414" s="84"/>
      <c r="K2414" s="84"/>
    </row>
    <row r="2416" spans="1:11" s="23" customFormat="1" x14ac:dyDescent="0.2">
      <c r="A2416" s="28"/>
      <c r="B2416" s="29"/>
      <c r="C2416" s="36"/>
      <c r="D2416" s="34"/>
      <c r="E2416" s="52"/>
      <c r="F2416" s="62"/>
      <c r="G2416" s="66"/>
      <c r="H2416" s="84"/>
      <c r="I2416" s="84"/>
      <c r="J2416" s="84"/>
      <c r="K2416" s="84"/>
    </row>
    <row r="2419" spans="1:11" s="23" customFormat="1" x14ac:dyDescent="0.2">
      <c r="A2419" s="28"/>
      <c r="B2419" s="29"/>
      <c r="C2419" s="36"/>
      <c r="D2419" s="34"/>
      <c r="E2419" s="52"/>
      <c r="F2419" s="62"/>
      <c r="G2419" s="66"/>
      <c r="H2419" s="84"/>
      <c r="I2419" s="84"/>
      <c r="J2419" s="84"/>
      <c r="K2419" s="84"/>
    </row>
    <row r="2421" spans="1:11" s="23" customFormat="1" x14ac:dyDescent="0.2">
      <c r="A2421" s="28"/>
      <c r="B2421" s="29"/>
      <c r="C2421" s="36"/>
      <c r="D2421" s="34"/>
      <c r="E2421" s="52"/>
      <c r="F2421" s="62"/>
      <c r="G2421" s="66"/>
      <c r="H2421" s="84"/>
      <c r="I2421" s="84"/>
      <c r="J2421" s="84"/>
      <c r="K2421" s="84"/>
    </row>
    <row r="2425" spans="1:11" s="23" customFormat="1" x14ac:dyDescent="0.2">
      <c r="A2425" s="28"/>
      <c r="B2425" s="29"/>
      <c r="C2425" s="36"/>
      <c r="D2425" s="34"/>
      <c r="E2425" s="52"/>
      <c r="F2425" s="62"/>
      <c r="G2425" s="66"/>
      <c r="H2425" s="84"/>
      <c r="I2425" s="84"/>
      <c r="J2425" s="84"/>
      <c r="K2425" s="84"/>
    </row>
    <row r="2428" spans="1:11" s="23" customFormat="1" x14ac:dyDescent="0.2">
      <c r="A2428" s="28"/>
      <c r="B2428" s="29"/>
      <c r="C2428" s="36"/>
      <c r="D2428" s="34"/>
      <c r="E2428" s="52"/>
      <c r="F2428" s="62"/>
      <c r="G2428" s="66"/>
      <c r="H2428" s="84"/>
      <c r="I2428" s="84"/>
      <c r="J2428" s="84"/>
      <c r="K2428" s="84"/>
    </row>
    <row r="2430" spans="1:11" s="23" customFormat="1" x14ac:dyDescent="0.2">
      <c r="A2430" s="28"/>
      <c r="B2430" s="29"/>
      <c r="C2430" s="36"/>
      <c r="D2430" s="34"/>
      <c r="E2430" s="52"/>
      <c r="F2430" s="62"/>
      <c r="G2430" s="66"/>
      <c r="H2430" s="84"/>
      <c r="I2430" s="84"/>
      <c r="J2430" s="84"/>
      <c r="K2430" s="84"/>
    </row>
    <row r="2433" spans="1:11" s="23" customFormat="1" x14ac:dyDescent="0.2">
      <c r="A2433" s="28"/>
      <c r="B2433" s="29"/>
      <c r="C2433" s="36"/>
      <c r="D2433" s="34"/>
      <c r="E2433" s="52"/>
      <c r="F2433" s="62"/>
      <c r="G2433" s="66"/>
      <c r="H2433" s="84"/>
      <c r="I2433" s="84"/>
      <c r="J2433" s="84"/>
      <c r="K2433" s="84"/>
    </row>
    <row r="2435" spans="1:11" s="23" customFormat="1" x14ac:dyDescent="0.2">
      <c r="A2435" s="28"/>
      <c r="B2435" s="29"/>
      <c r="C2435" s="36"/>
      <c r="D2435" s="34"/>
      <c r="E2435" s="52"/>
      <c r="F2435" s="62"/>
      <c r="G2435" s="66"/>
      <c r="H2435" s="84"/>
      <c r="I2435" s="84"/>
      <c r="J2435" s="84"/>
      <c r="K2435" s="84"/>
    </row>
    <row r="2439" spans="1:11" s="23" customFormat="1" x14ac:dyDescent="0.2">
      <c r="A2439" s="28"/>
      <c r="B2439" s="29"/>
      <c r="C2439" s="36"/>
      <c r="D2439" s="34"/>
      <c r="E2439" s="52"/>
      <c r="F2439" s="62"/>
      <c r="G2439" s="66"/>
      <c r="H2439" s="84"/>
      <c r="I2439" s="84"/>
      <c r="J2439" s="84"/>
      <c r="K2439" s="84"/>
    </row>
    <row r="2441" spans="1:11" s="23" customFormat="1" x14ac:dyDescent="0.2">
      <c r="A2441" s="28"/>
      <c r="B2441" s="29"/>
      <c r="C2441" s="36"/>
      <c r="D2441" s="34"/>
      <c r="E2441" s="52"/>
      <c r="F2441" s="62"/>
      <c r="G2441" s="66"/>
      <c r="H2441" s="84"/>
      <c r="I2441" s="84"/>
      <c r="J2441" s="84"/>
      <c r="K2441" s="84"/>
    </row>
    <row r="2443" spans="1:11" s="23" customFormat="1" x14ac:dyDescent="0.2">
      <c r="A2443" s="28"/>
      <c r="B2443" s="29"/>
      <c r="C2443" s="36"/>
      <c r="D2443" s="34"/>
      <c r="E2443" s="52"/>
      <c r="F2443" s="62"/>
      <c r="G2443" s="66"/>
      <c r="H2443" s="84"/>
      <c r="I2443" s="84"/>
      <c r="J2443" s="84"/>
      <c r="K2443" s="84"/>
    </row>
    <row r="2445" spans="1:11" s="23" customFormat="1" x14ac:dyDescent="0.2">
      <c r="A2445" s="28"/>
      <c r="B2445" s="29"/>
      <c r="C2445" s="36"/>
      <c r="D2445" s="34"/>
      <c r="E2445" s="52"/>
      <c r="F2445" s="62"/>
      <c r="G2445" s="66"/>
      <c r="H2445" s="84"/>
      <c r="I2445" s="84"/>
      <c r="J2445" s="84"/>
      <c r="K2445" s="84"/>
    </row>
    <row r="2448" spans="1:11" s="23" customFormat="1" x14ac:dyDescent="0.2">
      <c r="A2448" s="28"/>
      <c r="B2448" s="29"/>
      <c r="C2448" s="36"/>
      <c r="D2448" s="34"/>
      <c r="E2448" s="52"/>
      <c r="F2448" s="62"/>
      <c r="G2448" s="66"/>
      <c r="H2448" s="84"/>
      <c r="I2448" s="84"/>
      <c r="J2448" s="84"/>
      <c r="K2448" s="84"/>
    </row>
    <row r="2450" spans="1:11" s="23" customFormat="1" x14ac:dyDescent="0.2">
      <c r="A2450" s="28"/>
      <c r="B2450" s="29"/>
      <c r="C2450" s="36"/>
      <c r="D2450" s="34"/>
      <c r="E2450" s="52"/>
      <c r="F2450" s="62"/>
      <c r="G2450" s="66"/>
      <c r="H2450" s="84"/>
      <c r="I2450" s="84"/>
      <c r="J2450" s="84"/>
      <c r="K2450" s="84"/>
    </row>
    <row r="2454" spans="1:11" s="23" customFormat="1" x14ac:dyDescent="0.2">
      <c r="A2454" s="28"/>
      <c r="B2454" s="29"/>
      <c r="C2454" s="36"/>
      <c r="D2454" s="34"/>
      <c r="E2454" s="52"/>
      <c r="F2454" s="62"/>
      <c r="G2454" s="66"/>
      <c r="H2454" s="84"/>
      <c r="I2454" s="84"/>
      <c r="J2454" s="84"/>
      <c r="K2454" s="84"/>
    </row>
    <row r="2457" spans="1:11" s="23" customFormat="1" x14ac:dyDescent="0.2">
      <c r="A2457" s="28"/>
      <c r="B2457" s="29"/>
      <c r="C2457" s="36"/>
      <c r="D2457" s="34"/>
      <c r="E2457" s="52"/>
      <c r="F2457" s="62"/>
      <c r="G2457" s="66"/>
      <c r="H2457" s="84"/>
      <c r="I2457" s="84"/>
      <c r="J2457" s="84"/>
      <c r="K2457" s="84"/>
    </row>
    <row r="2459" spans="1:11" s="23" customFormat="1" x14ac:dyDescent="0.2">
      <c r="A2459" s="28"/>
      <c r="B2459" s="29"/>
      <c r="C2459" s="36"/>
      <c r="D2459" s="34"/>
      <c r="E2459" s="52"/>
      <c r="F2459" s="62"/>
      <c r="G2459" s="66"/>
      <c r="H2459" s="84"/>
      <c r="I2459" s="84"/>
      <c r="J2459" s="84"/>
      <c r="K2459" s="84"/>
    </row>
    <row r="2461" spans="1:11" s="23" customFormat="1" x14ac:dyDescent="0.2">
      <c r="A2461" s="28"/>
      <c r="B2461" s="29"/>
      <c r="C2461" s="36"/>
      <c r="D2461" s="34"/>
      <c r="E2461" s="52"/>
      <c r="F2461" s="62"/>
      <c r="G2461" s="66"/>
      <c r="H2461" s="84"/>
      <c r="I2461" s="84"/>
      <c r="J2461" s="84"/>
      <c r="K2461" s="84"/>
    </row>
    <row r="2464" spans="1:11" s="23" customFormat="1" x14ac:dyDescent="0.2">
      <c r="A2464" s="28"/>
      <c r="B2464" s="29"/>
      <c r="C2464" s="36"/>
      <c r="D2464" s="34"/>
      <c r="E2464" s="52"/>
      <c r="F2464" s="62"/>
      <c r="G2464" s="66"/>
      <c r="H2464" s="84"/>
      <c r="I2464" s="84"/>
      <c r="J2464" s="84"/>
      <c r="K2464" s="84"/>
    </row>
    <row r="2466" spans="1:11" s="23" customFormat="1" x14ac:dyDescent="0.2">
      <c r="A2466" s="28"/>
      <c r="B2466" s="29"/>
      <c r="C2466" s="36"/>
      <c r="D2466" s="34"/>
      <c r="E2466" s="52"/>
      <c r="F2466" s="62"/>
      <c r="G2466" s="66"/>
      <c r="H2466" s="84"/>
      <c r="I2466" s="84"/>
      <c r="J2466" s="84"/>
      <c r="K2466" s="84"/>
    </row>
    <row r="2468" spans="1:11" s="23" customFormat="1" x14ac:dyDescent="0.2">
      <c r="A2468" s="28"/>
      <c r="B2468" s="29"/>
      <c r="C2468" s="36"/>
      <c r="D2468" s="34"/>
      <c r="E2468" s="52"/>
      <c r="F2468" s="62"/>
      <c r="G2468" s="66"/>
      <c r="H2468" s="84"/>
      <c r="I2468" s="84"/>
      <c r="J2468" s="84"/>
      <c r="K2468" s="84"/>
    </row>
    <row r="2471" spans="1:11" s="23" customFormat="1" x14ac:dyDescent="0.2">
      <c r="A2471" s="28"/>
      <c r="B2471" s="29"/>
      <c r="C2471" s="36"/>
      <c r="D2471" s="34"/>
      <c r="E2471" s="52"/>
      <c r="F2471" s="62"/>
      <c r="G2471" s="66"/>
      <c r="H2471" s="84"/>
      <c r="I2471" s="84"/>
      <c r="J2471" s="84"/>
      <c r="K2471" s="84"/>
    </row>
    <row r="2476" spans="1:11" s="23" customFormat="1" x14ac:dyDescent="0.2">
      <c r="A2476" s="28"/>
      <c r="B2476" s="29"/>
      <c r="C2476" s="36"/>
      <c r="D2476" s="34"/>
      <c r="E2476" s="52"/>
      <c r="F2476" s="62"/>
      <c r="G2476" s="66"/>
      <c r="H2476" s="84"/>
      <c r="I2476" s="84"/>
      <c r="J2476" s="84"/>
      <c r="K2476" s="84"/>
    </row>
    <row r="2478" spans="1:11" s="23" customFormat="1" x14ac:dyDescent="0.2">
      <c r="A2478" s="28"/>
      <c r="B2478" s="29"/>
      <c r="C2478" s="36"/>
      <c r="D2478" s="34"/>
      <c r="E2478" s="52"/>
      <c r="F2478" s="62"/>
      <c r="G2478" s="66"/>
      <c r="H2478" s="84"/>
      <c r="I2478" s="84"/>
      <c r="J2478" s="84"/>
      <c r="K2478" s="84"/>
    </row>
    <row r="2486" spans="1:11" s="23" customFormat="1" x14ac:dyDescent="0.2">
      <c r="A2486" s="28"/>
      <c r="B2486" s="29"/>
      <c r="C2486" s="36"/>
      <c r="D2486" s="34"/>
      <c r="E2486" s="52"/>
      <c r="F2486" s="62"/>
      <c r="G2486" s="66"/>
      <c r="H2486" s="84"/>
      <c r="I2486" s="84"/>
      <c r="J2486" s="84"/>
      <c r="K2486" s="84"/>
    </row>
    <row r="2488" spans="1:11" s="23" customFormat="1" x14ac:dyDescent="0.2">
      <c r="A2488" s="28"/>
      <c r="B2488" s="29"/>
      <c r="C2488" s="36"/>
      <c r="D2488" s="34"/>
      <c r="E2488" s="52"/>
      <c r="F2488" s="62"/>
      <c r="G2488" s="66"/>
      <c r="H2488" s="84"/>
      <c r="I2488" s="84"/>
      <c r="J2488" s="84"/>
      <c r="K2488" s="84"/>
    </row>
    <row r="2492" spans="1:11" s="23" customFormat="1" x14ac:dyDescent="0.2">
      <c r="A2492" s="28"/>
      <c r="B2492" s="29"/>
      <c r="C2492" s="36"/>
      <c r="D2492" s="34"/>
      <c r="E2492" s="52"/>
      <c r="F2492" s="62"/>
      <c r="G2492" s="66"/>
      <c r="H2492" s="84"/>
      <c r="I2492" s="84"/>
      <c r="J2492" s="84"/>
      <c r="K2492" s="84"/>
    </row>
    <row r="2495" spans="1:11" s="23" customFormat="1" x14ac:dyDescent="0.2">
      <c r="A2495" s="28"/>
      <c r="B2495" s="29"/>
      <c r="C2495" s="36"/>
      <c r="D2495" s="34"/>
      <c r="E2495" s="52"/>
      <c r="F2495" s="62"/>
      <c r="G2495" s="66"/>
      <c r="H2495" s="84"/>
      <c r="I2495" s="84"/>
      <c r="J2495" s="84"/>
      <c r="K2495" s="84"/>
    </row>
    <row r="2497" spans="1:11" s="23" customFormat="1" x14ac:dyDescent="0.2">
      <c r="A2497" s="28"/>
      <c r="B2497" s="29"/>
      <c r="C2497" s="36"/>
      <c r="D2497" s="34"/>
      <c r="E2497" s="52"/>
      <c r="F2497" s="62"/>
      <c r="G2497" s="66"/>
      <c r="H2497" s="84"/>
      <c r="I2497" s="84"/>
      <c r="J2497" s="84"/>
      <c r="K2497" s="84"/>
    </row>
    <row r="2500" spans="1:11" s="23" customFormat="1" x14ac:dyDescent="0.2">
      <c r="A2500" s="28"/>
      <c r="B2500" s="29"/>
      <c r="C2500" s="36"/>
      <c r="D2500" s="34"/>
      <c r="E2500" s="52"/>
      <c r="F2500" s="62"/>
      <c r="G2500" s="66"/>
      <c r="H2500" s="84"/>
      <c r="I2500" s="84"/>
      <c r="J2500" s="84"/>
      <c r="K2500" s="84"/>
    </row>
    <row r="2502" spans="1:11" s="23" customFormat="1" x14ac:dyDescent="0.2">
      <c r="A2502" s="28"/>
      <c r="B2502" s="29"/>
      <c r="C2502" s="36"/>
      <c r="D2502" s="34"/>
      <c r="E2502" s="52"/>
      <c r="F2502" s="62"/>
      <c r="G2502" s="66"/>
      <c r="H2502" s="84"/>
      <c r="I2502" s="84"/>
      <c r="J2502" s="84"/>
      <c r="K2502" s="84"/>
    </row>
    <row r="2506" spans="1:11" s="23" customFormat="1" x14ac:dyDescent="0.2">
      <c r="A2506" s="28"/>
      <c r="B2506" s="29"/>
      <c r="C2506" s="36"/>
      <c r="D2506" s="34"/>
      <c r="E2506" s="52"/>
      <c r="F2506" s="62"/>
      <c r="G2506" s="66"/>
      <c r="H2506" s="84"/>
      <c r="I2506" s="84"/>
      <c r="J2506" s="84"/>
      <c r="K2506" s="84"/>
    </row>
    <row r="2509" spans="1:11" s="23" customFormat="1" x14ac:dyDescent="0.2">
      <c r="A2509" s="28"/>
      <c r="B2509" s="29"/>
      <c r="C2509" s="36"/>
      <c r="D2509" s="34"/>
      <c r="E2509" s="52"/>
      <c r="F2509" s="62"/>
      <c r="G2509" s="66"/>
      <c r="H2509" s="84"/>
      <c r="I2509" s="84"/>
      <c r="J2509" s="84"/>
      <c r="K2509" s="84"/>
    </row>
    <row r="2511" spans="1:11" s="23" customFormat="1" x14ac:dyDescent="0.2">
      <c r="A2511" s="28"/>
      <c r="B2511" s="29"/>
      <c r="C2511" s="36"/>
      <c r="D2511" s="34"/>
      <c r="E2511" s="52"/>
      <c r="F2511" s="62"/>
      <c r="G2511" s="66"/>
      <c r="H2511" s="84"/>
      <c r="I2511" s="84"/>
      <c r="J2511" s="84"/>
      <c r="K2511" s="84"/>
    </row>
    <row r="2649" spans="1:11" s="23" customFormat="1" x14ac:dyDescent="0.2">
      <c r="A2649" s="28"/>
      <c r="B2649" s="29"/>
      <c r="C2649" s="36"/>
      <c r="D2649" s="34"/>
      <c r="E2649" s="52"/>
      <c r="F2649" s="62"/>
      <c r="G2649" s="66"/>
      <c r="H2649" s="84"/>
      <c r="I2649" s="84"/>
      <c r="J2649" s="84"/>
      <c r="K2649" s="84"/>
    </row>
    <row r="2652" spans="1:11" s="23" customFormat="1" x14ac:dyDescent="0.2">
      <c r="A2652" s="28"/>
      <c r="B2652" s="29"/>
      <c r="C2652" s="36"/>
      <c r="D2652" s="34"/>
      <c r="E2652" s="52"/>
      <c r="F2652" s="62"/>
      <c r="G2652" s="66"/>
      <c r="H2652" s="84"/>
      <c r="I2652" s="84"/>
      <c r="J2652" s="84"/>
      <c r="K2652" s="84"/>
    </row>
    <row r="2654" spans="1:11" s="23" customFormat="1" x14ac:dyDescent="0.2">
      <c r="A2654" s="28"/>
      <c r="B2654" s="29"/>
      <c r="C2654" s="36"/>
      <c r="D2654" s="34"/>
      <c r="E2654" s="52"/>
      <c r="F2654" s="62"/>
      <c r="G2654" s="66"/>
      <c r="H2654" s="84"/>
      <c r="I2654" s="84"/>
      <c r="J2654" s="84"/>
      <c r="K2654" s="84"/>
    </row>
    <row r="2657" spans="1:11" s="23" customFormat="1" x14ac:dyDescent="0.2">
      <c r="A2657" s="28"/>
      <c r="B2657" s="29"/>
      <c r="C2657" s="36"/>
      <c r="D2657" s="34"/>
      <c r="E2657" s="52"/>
      <c r="F2657" s="62"/>
      <c r="G2657" s="66"/>
      <c r="H2657" s="84"/>
      <c r="I2657" s="84"/>
      <c r="J2657" s="84"/>
      <c r="K2657" s="84"/>
    </row>
    <row r="2662" spans="1:11" s="23" customFormat="1" x14ac:dyDescent="0.2">
      <c r="A2662" s="28"/>
      <c r="B2662" s="29"/>
      <c r="C2662" s="36"/>
      <c r="D2662" s="34"/>
      <c r="E2662" s="52"/>
      <c r="F2662" s="62"/>
      <c r="G2662" s="66"/>
      <c r="H2662" s="84"/>
      <c r="I2662" s="84"/>
      <c r="J2662" s="84"/>
      <c r="K2662" s="84"/>
    </row>
    <row r="2671" spans="1:11" s="23" customFormat="1" x14ac:dyDescent="0.2">
      <c r="A2671" s="28"/>
      <c r="B2671" s="29"/>
      <c r="C2671" s="36"/>
      <c r="D2671" s="34"/>
      <c r="E2671" s="52"/>
      <c r="F2671" s="62"/>
      <c r="G2671" s="66"/>
      <c r="H2671" s="84"/>
      <c r="I2671" s="84"/>
      <c r="J2671" s="84"/>
      <c r="K2671" s="84"/>
    </row>
    <row r="2676" spans="1:11" s="23" customFormat="1" x14ac:dyDescent="0.2">
      <c r="A2676" s="28"/>
      <c r="B2676" s="29"/>
      <c r="C2676" s="36"/>
      <c r="D2676" s="34"/>
      <c r="E2676" s="52"/>
      <c r="F2676" s="62"/>
      <c r="G2676" s="66"/>
      <c r="H2676" s="84"/>
      <c r="I2676" s="84"/>
      <c r="J2676" s="84"/>
      <c r="K2676" s="84"/>
    </row>
    <row r="2678" spans="1:11" s="23" customFormat="1" x14ac:dyDescent="0.2">
      <c r="A2678" s="28"/>
      <c r="B2678" s="29"/>
      <c r="C2678" s="36"/>
      <c r="D2678" s="34"/>
      <c r="E2678" s="52"/>
      <c r="F2678" s="62"/>
      <c r="G2678" s="66"/>
      <c r="H2678" s="84"/>
      <c r="I2678" s="84"/>
      <c r="J2678" s="84"/>
      <c r="K2678" s="84"/>
    </row>
    <row r="2680" spans="1:11" s="23" customFormat="1" x14ac:dyDescent="0.2">
      <c r="A2680" s="28"/>
      <c r="B2680" s="29"/>
      <c r="C2680" s="36"/>
      <c r="D2680" s="34"/>
      <c r="E2680" s="52"/>
      <c r="F2680" s="62"/>
      <c r="G2680" s="66"/>
      <c r="H2680" s="84"/>
      <c r="I2680" s="84"/>
      <c r="J2680" s="84"/>
      <c r="K2680" s="84"/>
    </row>
    <row r="2682" spans="1:11" s="23" customFormat="1" x14ac:dyDescent="0.2">
      <c r="A2682" s="28"/>
      <c r="B2682" s="29"/>
      <c r="C2682" s="36"/>
      <c r="D2682" s="34"/>
      <c r="E2682" s="52"/>
      <c r="F2682" s="62"/>
      <c r="G2682" s="66"/>
      <c r="H2682" s="84"/>
      <c r="I2682" s="84"/>
      <c r="J2682" s="84"/>
      <c r="K2682" s="84"/>
    </row>
    <row r="2685" spans="1:11" s="23" customFormat="1" x14ac:dyDescent="0.2">
      <c r="A2685" s="28"/>
      <c r="B2685" s="29"/>
      <c r="C2685" s="36"/>
      <c r="D2685" s="34"/>
      <c r="E2685" s="52"/>
      <c r="F2685" s="62"/>
      <c r="G2685" s="66"/>
      <c r="H2685" s="84"/>
      <c r="I2685" s="84"/>
      <c r="J2685" s="84"/>
      <c r="K2685" s="84"/>
    </row>
    <row r="2688" spans="1:11" s="23" customFormat="1" x14ac:dyDescent="0.2">
      <c r="A2688" s="28"/>
      <c r="B2688" s="29"/>
      <c r="C2688" s="36"/>
      <c r="D2688" s="34"/>
      <c r="E2688" s="52"/>
      <c r="F2688" s="62"/>
      <c r="G2688" s="66"/>
      <c r="H2688" s="84"/>
      <c r="I2688" s="84"/>
      <c r="J2688" s="84"/>
      <c r="K2688" s="84"/>
    </row>
    <row r="2691" spans="1:11" s="23" customFormat="1" x14ac:dyDescent="0.2">
      <c r="A2691" s="28"/>
      <c r="B2691" s="29"/>
      <c r="C2691" s="36"/>
      <c r="D2691" s="34"/>
      <c r="E2691" s="52"/>
      <c r="F2691" s="62"/>
      <c r="G2691" s="66"/>
      <c r="H2691" s="84"/>
      <c r="I2691" s="84"/>
      <c r="J2691" s="84"/>
      <c r="K2691" s="84"/>
    </row>
    <row r="2693" spans="1:11" s="23" customFormat="1" x14ac:dyDescent="0.2">
      <c r="A2693" s="28"/>
      <c r="B2693" s="29"/>
      <c r="C2693" s="36"/>
      <c r="D2693" s="34"/>
      <c r="E2693" s="52"/>
      <c r="F2693" s="62"/>
      <c r="G2693" s="66"/>
      <c r="H2693" s="84"/>
      <c r="I2693" s="84"/>
      <c r="J2693" s="84"/>
      <c r="K2693" s="84"/>
    </row>
    <row r="2695" spans="1:11" s="23" customFormat="1" x14ac:dyDescent="0.2">
      <c r="A2695" s="28"/>
      <c r="B2695" s="29"/>
      <c r="C2695" s="36"/>
      <c r="D2695" s="34"/>
      <c r="E2695" s="52"/>
      <c r="F2695" s="62"/>
      <c r="G2695" s="66"/>
      <c r="H2695" s="84"/>
      <c r="I2695" s="84"/>
      <c r="J2695" s="84"/>
      <c r="K2695" s="84"/>
    </row>
    <row r="2697" spans="1:11" s="23" customFormat="1" x14ac:dyDescent="0.2">
      <c r="A2697" s="28"/>
      <c r="B2697" s="29"/>
      <c r="C2697" s="36"/>
      <c r="D2697" s="34"/>
      <c r="E2697" s="52"/>
      <c r="F2697" s="62"/>
      <c r="G2697" s="66"/>
      <c r="H2697" s="84"/>
      <c r="I2697" s="84"/>
      <c r="J2697" s="84"/>
      <c r="K2697" s="84"/>
    </row>
    <row r="2700" spans="1:11" s="23" customFormat="1" x14ac:dyDescent="0.2">
      <c r="A2700" s="28"/>
      <c r="B2700" s="29"/>
      <c r="C2700" s="36"/>
      <c r="D2700" s="34"/>
      <c r="E2700" s="52"/>
      <c r="F2700" s="62"/>
      <c r="G2700" s="66"/>
      <c r="H2700" s="84"/>
      <c r="I2700" s="84"/>
      <c r="J2700" s="84"/>
      <c r="K2700" s="84"/>
    </row>
    <row r="2703" spans="1:11" s="23" customFormat="1" x14ac:dyDescent="0.2">
      <c r="A2703" s="28"/>
      <c r="B2703" s="29"/>
      <c r="C2703" s="36"/>
      <c r="D2703" s="34"/>
      <c r="E2703" s="52"/>
      <c r="F2703" s="62"/>
      <c r="G2703" s="66"/>
      <c r="H2703" s="84"/>
      <c r="I2703" s="84"/>
      <c r="J2703" s="84"/>
      <c r="K2703" s="84"/>
    </row>
    <row r="2705" spans="1:11" s="23" customFormat="1" x14ac:dyDescent="0.2">
      <c r="A2705" s="28"/>
      <c r="B2705" s="29"/>
      <c r="C2705" s="36"/>
      <c r="D2705" s="34"/>
      <c r="E2705" s="52"/>
      <c r="F2705" s="62"/>
      <c r="G2705" s="66"/>
      <c r="H2705" s="84"/>
      <c r="I2705" s="84"/>
      <c r="J2705" s="84"/>
      <c r="K2705" s="84"/>
    </row>
    <row r="2709" spans="1:11" s="23" customFormat="1" x14ac:dyDescent="0.2">
      <c r="A2709" s="28"/>
      <c r="B2709" s="29"/>
      <c r="C2709" s="36"/>
      <c r="D2709" s="34"/>
      <c r="E2709" s="52"/>
      <c r="F2709" s="62"/>
      <c r="G2709" s="66"/>
      <c r="H2709" s="84"/>
      <c r="I2709" s="84"/>
      <c r="J2709" s="84"/>
      <c r="K2709" s="84"/>
    </row>
    <row r="2714" spans="1:11" s="23" customFormat="1" x14ac:dyDescent="0.2">
      <c r="A2714" s="28"/>
      <c r="B2714" s="29"/>
      <c r="C2714" s="36"/>
      <c r="D2714" s="34"/>
      <c r="E2714" s="52"/>
      <c r="F2714" s="62"/>
      <c r="G2714" s="66"/>
      <c r="H2714" s="84"/>
      <c r="I2714" s="84"/>
      <c r="J2714" s="84"/>
      <c r="K2714" s="84"/>
    </row>
    <row r="2716" spans="1:11" s="23" customFormat="1" x14ac:dyDescent="0.2">
      <c r="A2716" s="28"/>
      <c r="B2716" s="29"/>
      <c r="C2716" s="36"/>
      <c r="D2716" s="34"/>
      <c r="E2716" s="52"/>
      <c r="F2716" s="62"/>
      <c r="G2716" s="66"/>
      <c r="H2716" s="84"/>
      <c r="I2716" s="84"/>
      <c r="J2716" s="84"/>
      <c r="K2716" s="84"/>
    </row>
    <row r="2719" spans="1:11" s="23" customFormat="1" x14ac:dyDescent="0.2">
      <c r="A2719" s="28"/>
      <c r="B2719" s="29"/>
      <c r="C2719" s="36"/>
      <c r="D2719" s="34"/>
      <c r="E2719" s="52"/>
      <c r="F2719" s="62"/>
      <c r="G2719" s="66"/>
      <c r="H2719" s="84"/>
      <c r="I2719" s="84"/>
      <c r="J2719" s="84"/>
      <c r="K2719" s="84"/>
    </row>
    <row r="2722" spans="1:11" s="23" customFormat="1" x14ac:dyDescent="0.2">
      <c r="A2722" s="28"/>
      <c r="B2722" s="29"/>
      <c r="C2722" s="36"/>
      <c r="D2722" s="34"/>
      <c r="E2722" s="52"/>
      <c r="F2722" s="62"/>
      <c r="G2722" s="66"/>
      <c r="H2722" s="84"/>
      <c r="I2722" s="84"/>
      <c r="J2722" s="84"/>
      <c r="K2722" s="84"/>
    </row>
    <row r="2724" spans="1:11" s="23" customFormat="1" x14ac:dyDescent="0.2">
      <c r="A2724" s="28"/>
      <c r="B2724" s="29"/>
      <c r="C2724" s="36"/>
      <c r="D2724" s="34"/>
      <c r="E2724" s="52"/>
      <c r="F2724" s="62"/>
      <c r="G2724" s="66"/>
      <c r="H2724" s="84"/>
      <c r="I2724" s="84"/>
      <c r="J2724" s="84"/>
      <c r="K2724" s="84"/>
    </row>
    <row r="2727" spans="1:11" s="23" customFormat="1" x14ac:dyDescent="0.2">
      <c r="A2727" s="28"/>
      <c r="B2727" s="29"/>
      <c r="C2727" s="36"/>
      <c r="D2727" s="34"/>
      <c r="E2727" s="52"/>
      <c r="F2727" s="62"/>
      <c r="G2727" s="66"/>
      <c r="H2727" s="84"/>
      <c r="I2727" s="84"/>
      <c r="J2727" s="84"/>
      <c r="K2727" s="84"/>
    </row>
    <row r="2729" spans="1:11" s="23" customFormat="1" x14ac:dyDescent="0.2">
      <c r="A2729" s="28"/>
      <c r="B2729" s="29"/>
      <c r="C2729" s="36"/>
      <c r="D2729" s="34"/>
      <c r="E2729" s="52"/>
      <c r="F2729" s="62"/>
      <c r="G2729" s="66"/>
      <c r="H2729" s="84"/>
      <c r="I2729" s="84"/>
      <c r="J2729" s="84"/>
      <c r="K2729" s="84"/>
    </row>
    <row r="2731" spans="1:11" s="23" customFormat="1" x14ac:dyDescent="0.2">
      <c r="A2731" s="28"/>
      <c r="B2731" s="29"/>
      <c r="C2731" s="36"/>
      <c r="D2731" s="34"/>
      <c r="E2731" s="52"/>
      <c r="F2731" s="62"/>
      <c r="G2731" s="66"/>
      <c r="H2731" s="84"/>
      <c r="I2731" s="84"/>
      <c r="J2731" s="84"/>
      <c r="K2731" s="84"/>
    </row>
    <row r="2734" spans="1:11" s="23" customFormat="1" x14ac:dyDescent="0.2">
      <c r="A2734" s="28"/>
      <c r="B2734" s="29"/>
      <c r="C2734" s="36"/>
      <c r="D2734" s="34"/>
      <c r="E2734" s="52"/>
      <c r="F2734" s="62"/>
      <c r="G2734" s="66"/>
      <c r="H2734" s="84"/>
      <c r="I2734" s="84"/>
      <c r="J2734" s="84"/>
      <c r="K2734" s="84"/>
    </row>
    <row r="2736" spans="1:11" s="23" customFormat="1" x14ac:dyDescent="0.2">
      <c r="A2736" s="28"/>
      <c r="B2736" s="29"/>
      <c r="C2736" s="36"/>
      <c r="D2736" s="34"/>
      <c r="E2736" s="52"/>
      <c r="F2736" s="62"/>
      <c r="G2736" s="66"/>
      <c r="H2736" s="84"/>
      <c r="I2736" s="84"/>
      <c r="J2736" s="84"/>
      <c r="K2736" s="84"/>
    </row>
    <row r="2740" spans="1:11" s="23" customFormat="1" x14ac:dyDescent="0.2">
      <c r="A2740" s="28"/>
      <c r="B2740" s="29"/>
      <c r="C2740" s="36"/>
      <c r="D2740" s="34"/>
      <c r="E2740" s="52"/>
      <c r="F2740" s="62"/>
      <c r="G2740" s="66"/>
      <c r="H2740" s="84"/>
      <c r="I2740" s="84"/>
      <c r="J2740" s="84"/>
      <c r="K2740" s="84"/>
    </row>
    <row r="2741" spans="1:11" s="23" customFormat="1" x14ac:dyDescent="0.2">
      <c r="A2741" s="28"/>
      <c r="B2741" s="29"/>
      <c r="C2741" s="36"/>
      <c r="D2741" s="34"/>
      <c r="E2741" s="52"/>
      <c r="F2741" s="62"/>
      <c r="G2741" s="66"/>
      <c r="H2741" s="84"/>
      <c r="I2741" s="84"/>
      <c r="J2741" s="84"/>
      <c r="K2741" s="84"/>
    </row>
    <row r="2743" spans="1:11" s="23" customFormat="1" x14ac:dyDescent="0.2">
      <c r="A2743" s="28"/>
      <c r="B2743" s="29"/>
      <c r="C2743" s="36"/>
      <c r="D2743" s="34"/>
      <c r="E2743" s="52"/>
      <c r="F2743" s="62"/>
      <c r="G2743" s="66"/>
      <c r="H2743" s="84"/>
      <c r="I2743" s="84"/>
      <c r="J2743" s="84"/>
      <c r="K2743" s="84"/>
    </row>
    <row r="2747" spans="1:11" s="23" customFormat="1" x14ac:dyDescent="0.2">
      <c r="A2747" s="28"/>
      <c r="B2747" s="29"/>
      <c r="C2747" s="36"/>
      <c r="D2747" s="34"/>
      <c r="E2747" s="52"/>
      <c r="F2747" s="62"/>
      <c r="G2747" s="66"/>
      <c r="H2747" s="84"/>
      <c r="I2747" s="84"/>
      <c r="J2747" s="84"/>
      <c r="K2747" s="84"/>
    </row>
    <row r="2750" spans="1:11" s="23" customFormat="1" x14ac:dyDescent="0.2">
      <c r="A2750" s="28"/>
      <c r="B2750" s="29"/>
      <c r="C2750" s="36"/>
      <c r="D2750" s="34"/>
      <c r="E2750" s="52"/>
      <c r="F2750" s="62"/>
      <c r="G2750" s="66"/>
      <c r="H2750" s="84"/>
      <c r="I2750" s="84"/>
      <c r="J2750" s="84"/>
      <c r="K2750" s="84"/>
    </row>
    <row r="2752" spans="1:11" s="23" customFormat="1" x14ac:dyDescent="0.2">
      <c r="A2752" s="28"/>
      <c r="B2752" s="29"/>
      <c r="C2752" s="36"/>
      <c r="D2752" s="34"/>
      <c r="E2752" s="52"/>
      <c r="F2752" s="62"/>
      <c r="G2752" s="66"/>
      <c r="H2752" s="84"/>
      <c r="I2752" s="84"/>
      <c r="J2752" s="84"/>
      <c r="K2752" s="84"/>
    </row>
    <row r="2754" spans="1:11" s="23" customFormat="1" x14ac:dyDescent="0.2">
      <c r="A2754" s="28"/>
      <c r="B2754" s="29"/>
      <c r="C2754" s="36"/>
      <c r="D2754" s="34"/>
      <c r="E2754" s="52"/>
      <c r="F2754" s="62"/>
      <c r="G2754" s="66"/>
      <c r="H2754" s="84"/>
      <c r="I2754" s="84"/>
      <c r="J2754" s="84"/>
      <c r="K2754" s="84"/>
    </row>
    <row r="2756" spans="1:11" s="23" customFormat="1" x14ac:dyDescent="0.2">
      <c r="A2756" s="28"/>
      <c r="B2756" s="29"/>
      <c r="C2756" s="36"/>
      <c r="D2756" s="34"/>
      <c r="E2756" s="52"/>
      <c r="F2756" s="62"/>
      <c r="G2756" s="66"/>
      <c r="H2756" s="84"/>
      <c r="I2756" s="84"/>
      <c r="J2756" s="84"/>
      <c r="K2756" s="84"/>
    </row>
    <row r="2759" spans="1:11" s="23" customFormat="1" x14ac:dyDescent="0.2">
      <c r="A2759" s="28"/>
      <c r="B2759" s="29"/>
      <c r="C2759" s="36"/>
      <c r="D2759" s="34"/>
      <c r="E2759" s="52"/>
      <c r="F2759" s="62"/>
      <c r="G2759" s="66"/>
      <c r="H2759" s="84"/>
      <c r="I2759" s="84"/>
      <c r="J2759" s="84"/>
      <c r="K2759" s="84"/>
    </row>
    <row r="2763" spans="1:11" s="23" customFormat="1" x14ac:dyDescent="0.2">
      <c r="A2763" s="28"/>
      <c r="B2763" s="29"/>
      <c r="C2763" s="36"/>
      <c r="D2763" s="34"/>
      <c r="E2763" s="52"/>
      <c r="F2763" s="62"/>
      <c r="G2763" s="66"/>
      <c r="H2763" s="84"/>
      <c r="I2763" s="84"/>
      <c r="J2763" s="84"/>
      <c r="K2763" s="84"/>
    </row>
    <row r="2766" spans="1:11" s="23" customFormat="1" x14ac:dyDescent="0.2">
      <c r="A2766" s="28"/>
      <c r="B2766" s="29"/>
      <c r="C2766" s="36"/>
      <c r="D2766" s="34"/>
      <c r="E2766" s="52"/>
      <c r="F2766" s="62"/>
      <c r="G2766" s="66"/>
      <c r="H2766" s="84"/>
      <c r="I2766" s="84"/>
      <c r="J2766" s="84"/>
      <c r="K2766" s="84"/>
    </row>
    <row r="2769" spans="1:11" s="23" customFormat="1" x14ac:dyDescent="0.2">
      <c r="A2769" s="28"/>
      <c r="B2769" s="29"/>
      <c r="C2769" s="36"/>
      <c r="D2769" s="34"/>
      <c r="E2769" s="52"/>
      <c r="F2769" s="62"/>
      <c r="G2769" s="66"/>
      <c r="H2769" s="84"/>
      <c r="I2769" s="84"/>
      <c r="J2769" s="84"/>
      <c r="K2769" s="84"/>
    </row>
    <row r="2771" spans="1:11" s="23" customFormat="1" x14ac:dyDescent="0.2">
      <c r="A2771" s="28"/>
      <c r="B2771" s="29"/>
      <c r="C2771" s="36"/>
      <c r="D2771" s="34"/>
      <c r="E2771" s="52"/>
      <c r="F2771" s="62"/>
      <c r="G2771" s="66"/>
      <c r="H2771" s="84"/>
      <c r="I2771" s="84"/>
      <c r="J2771" s="84"/>
      <c r="K2771" s="84"/>
    </row>
    <row r="2774" spans="1:11" s="23" customFormat="1" x14ac:dyDescent="0.2">
      <c r="A2774" s="28"/>
      <c r="B2774" s="29"/>
      <c r="C2774" s="36"/>
      <c r="D2774" s="34"/>
      <c r="E2774" s="52"/>
      <c r="F2774" s="62"/>
      <c r="G2774" s="66"/>
      <c r="H2774" s="84"/>
      <c r="I2774" s="84"/>
      <c r="J2774" s="84"/>
      <c r="K2774" s="84"/>
    </row>
    <row r="2779" spans="1:11" s="23" customFormat="1" x14ac:dyDescent="0.2">
      <c r="A2779" s="28"/>
      <c r="B2779" s="29"/>
      <c r="C2779" s="36"/>
      <c r="D2779" s="34"/>
      <c r="E2779" s="52"/>
      <c r="F2779" s="62"/>
      <c r="G2779" s="66"/>
      <c r="H2779" s="84"/>
      <c r="I2779" s="84"/>
      <c r="J2779" s="84"/>
      <c r="K2779" s="84"/>
    </row>
    <row r="2782" spans="1:11" s="23" customFormat="1" x14ac:dyDescent="0.2">
      <c r="A2782" s="28"/>
      <c r="B2782" s="29"/>
      <c r="C2782" s="36"/>
      <c r="D2782" s="34"/>
      <c r="E2782" s="52"/>
      <c r="F2782" s="62"/>
      <c r="G2782" s="66"/>
      <c r="H2782" s="84"/>
      <c r="I2782" s="84"/>
      <c r="J2782" s="84"/>
      <c r="K2782" s="84"/>
    </row>
    <row r="2785" spans="1:11" s="23" customFormat="1" x14ac:dyDescent="0.2">
      <c r="A2785" s="28"/>
      <c r="B2785" s="29"/>
      <c r="C2785" s="36"/>
      <c r="D2785" s="34"/>
      <c r="E2785" s="52"/>
      <c r="F2785" s="62"/>
      <c r="G2785" s="66"/>
      <c r="H2785" s="84"/>
      <c r="I2785" s="84"/>
      <c r="J2785" s="84"/>
      <c r="K2785" s="84"/>
    </row>
    <row r="2787" spans="1:11" s="23" customFormat="1" x14ac:dyDescent="0.2">
      <c r="A2787" s="28"/>
      <c r="B2787" s="29"/>
      <c r="C2787" s="36"/>
      <c r="D2787" s="34"/>
      <c r="E2787" s="52"/>
      <c r="F2787" s="62"/>
      <c r="G2787" s="66"/>
      <c r="H2787" s="84"/>
      <c r="I2787" s="84"/>
      <c r="J2787" s="84"/>
      <c r="K2787" s="84"/>
    </row>
    <row r="2789" spans="1:11" s="23" customFormat="1" x14ac:dyDescent="0.2">
      <c r="A2789" s="28"/>
      <c r="B2789" s="29"/>
      <c r="C2789" s="36"/>
      <c r="D2789" s="34"/>
      <c r="E2789" s="52"/>
      <c r="F2789" s="62"/>
      <c r="G2789" s="66"/>
      <c r="H2789" s="84"/>
      <c r="I2789" s="84"/>
      <c r="J2789" s="84"/>
      <c r="K2789" s="84"/>
    </row>
    <row r="2791" spans="1:11" s="23" customFormat="1" x14ac:dyDescent="0.2">
      <c r="A2791" s="28"/>
      <c r="B2791" s="29"/>
      <c r="C2791" s="36"/>
      <c r="D2791" s="34"/>
      <c r="E2791" s="52"/>
      <c r="F2791" s="62"/>
      <c r="G2791" s="66"/>
      <c r="H2791" s="84"/>
      <c r="I2791" s="84"/>
      <c r="J2791" s="84"/>
      <c r="K2791" s="84"/>
    </row>
    <row r="2794" spans="1:11" s="23" customFormat="1" x14ac:dyDescent="0.2">
      <c r="A2794" s="28"/>
      <c r="B2794" s="29"/>
      <c r="C2794" s="36"/>
      <c r="D2794" s="34"/>
      <c r="E2794" s="52"/>
      <c r="F2794" s="62"/>
      <c r="G2794" s="66"/>
      <c r="H2794" s="84"/>
      <c r="I2794" s="84"/>
      <c r="J2794" s="84"/>
      <c r="K2794" s="84"/>
    </row>
    <row r="2795" spans="1:11" s="23" customFormat="1" x14ac:dyDescent="0.2">
      <c r="A2795" s="28"/>
      <c r="B2795" s="29"/>
      <c r="C2795" s="36"/>
      <c r="D2795" s="34"/>
      <c r="E2795" s="52"/>
      <c r="F2795" s="62"/>
      <c r="G2795" s="66"/>
      <c r="H2795" s="84"/>
      <c r="I2795" s="84"/>
      <c r="J2795" s="84"/>
      <c r="K2795" s="84"/>
    </row>
    <row r="2800" spans="1:11" s="23" customFormat="1" x14ac:dyDescent="0.2">
      <c r="A2800" s="28"/>
      <c r="B2800" s="29"/>
      <c r="C2800" s="36"/>
      <c r="D2800" s="34"/>
      <c r="E2800" s="52"/>
      <c r="F2800" s="62"/>
      <c r="G2800" s="66"/>
      <c r="H2800" s="84"/>
      <c r="I2800" s="84"/>
      <c r="J2800" s="84"/>
      <c r="K2800" s="84"/>
    </row>
    <row r="2809" spans="1:11" s="23" customFormat="1" x14ac:dyDescent="0.2">
      <c r="A2809" s="28"/>
      <c r="B2809" s="29"/>
      <c r="C2809" s="36"/>
      <c r="D2809" s="34"/>
      <c r="E2809" s="52"/>
      <c r="F2809" s="62"/>
      <c r="G2809" s="66"/>
      <c r="H2809" s="84"/>
      <c r="I2809" s="84"/>
      <c r="J2809" s="84"/>
      <c r="K2809" s="84"/>
    </row>
    <row r="2817" spans="1:11" s="23" customFormat="1" x14ac:dyDescent="0.2">
      <c r="A2817" s="28"/>
      <c r="B2817" s="29"/>
      <c r="C2817" s="36"/>
      <c r="D2817" s="34"/>
      <c r="E2817" s="52"/>
      <c r="F2817" s="62"/>
      <c r="G2817" s="66"/>
      <c r="H2817" s="84"/>
      <c r="I2817" s="84"/>
      <c r="J2817" s="84"/>
      <c r="K2817" s="84"/>
    </row>
    <row r="2822" spans="1:11" s="23" customFormat="1" x14ac:dyDescent="0.2">
      <c r="A2822" s="28"/>
      <c r="B2822" s="29"/>
      <c r="C2822" s="36"/>
      <c r="D2822" s="34"/>
      <c r="E2822" s="52"/>
      <c r="F2822" s="62"/>
      <c r="G2822" s="66"/>
      <c r="H2822" s="84"/>
      <c r="I2822" s="84"/>
      <c r="J2822" s="84"/>
      <c r="K2822" s="84"/>
    </row>
    <row r="2825" spans="1:11" s="23" customFormat="1" x14ac:dyDescent="0.2">
      <c r="A2825" s="28"/>
      <c r="B2825" s="29"/>
      <c r="C2825" s="36"/>
      <c r="D2825" s="34"/>
      <c r="E2825" s="52"/>
      <c r="F2825" s="62"/>
      <c r="G2825" s="66"/>
      <c r="H2825" s="84"/>
      <c r="I2825" s="84"/>
      <c r="J2825" s="84"/>
      <c r="K2825" s="84"/>
    </row>
    <row r="2827" spans="1:11" s="23" customFormat="1" x14ac:dyDescent="0.2">
      <c r="A2827" s="28"/>
      <c r="B2827" s="29"/>
      <c r="C2827" s="36"/>
      <c r="D2827" s="34"/>
      <c r="E2827" s="52"/>
      <c r="F2827" s="62"/>
      <c r="G2827" s="66"/>
      <c r="H2827" s="84"/>
      <c r="I2827" s="84"/>
      <c r="J2827" s="84"/>
      <c r="K2827" s="84"/>
    </row>
    <row r="2829" spans="1:11" s="23" customFormat="1" x14ac:dyDescent="0.2">
      <c r="A2829" s="28"/>
      <c r="B2829" s="29"/>
      <c r="C2829" s="36"/>
      <c r="D2829" s="34"/>
      <c r="E2829" s="52"/>
      <c r="F2829" s="62"/>
      <c r="G2829" s="66"/>
      <c r="H2829" s="84"/>
      <c r="I2829" s="84"/>
      <c r="J2829" s="84"/>
      <c r="K2829" s="84"/>
    </row>
    <row r="2831" spans="1:11" s="23" customFormat="1" x14ac:dyDescent="0.2">
      <c r="A2831" s="28"/>
      <c r="B2831" s="29"/>
      <c r="C2831" s="36"/>
      <c r="D2831" s="34"/>
      <c r="E2831" s="52"/>
      <c r="F2831" s="62"/>
      <c r="G2831" s="66"/>
      <c r="H2831" s="84"/>
      <c r="I2831" s="84"/>
      <c r="J2831" s="84"/>
      <c r="K2831" s="84"/>
    </row>
    <row r="2834" spans="1:11" s="23" customFormat="1" x14ac:dyDescent="0.2">
      <c r="A2834" s="28"/>
      <c r="B2834" s="29"/>
      <c r="C2834" s="36"/>
      <c r="D2834" s="34"/>
      <c r="E2834" s="52"/>
      <c r="F2834" s="62"/>
      <c r="G2834" s="66"/>
      <c r="H2834" s="84"/>
      <c r="I2834" s="84"/>
      <c r="J2834" s="84"/>
      <c r="K2834" s="84"/>
    </row>
    <row r="2837" spans="1:11" s="23" customFormat="1" x14ac:dyDescent="0.2">
      <c r="A2837" s="28"/>
      <c r="B2837" s="29"/>
      <c r="C2837" s="36"/>
      <c r="D2837" s="34"/>
      <c r="E2837" s="52"/>
      <c r="F2837" s="62"/>
      <c r="G2837" s="66"/>
      <c r="H2837" s="84"/>
      <c r="I2837" s="84"/>
      <c r="J2837" s="84"/>
      <c r="K2837" s="84"/>
    </row>
    <row r="2840" spans="1:11" s="23" customFormat="1" x14ac:dyDescent="0.2">
      <c r="A2840" s="28"/>
      <c r="B2840" s="29"/>
      <c r="C2840" s="36"/>
      <c r="D2840" s="34"/>
      <c r="E2840" s="52"/>
      <c r="F2840" s="62"/>
      <c r="G2840" s="66"/>
      <c r="H2840" s="84"/>
      <c r="I2840" s="84"/>
      <c r="J2840" s="84"/>
      <c r="K2840" s="84"/>
    </row>
    <row r="2843" spans="1:11" s="23" customFormat="1" x14ac:dyDescent="0.2">
      <c r="A2843" s="28"/>
      <c r="B2843" s="29"/>
      <c r="C2843" s="36"/>
      <c r="D2843" s="34"/>
      <c r="E2843" s="52"/>
      <c r="F2843" s="62"/>
      <c r="G2843" s="66"/>
      <c r="H2843" s="84"/>
      <c r="I2843" s="84"/>
      <c r="J2843" s="84"/>
      <c r="K2843" s="84"/>
    </row>
    <row r="2845" spans="1:11" s="23" customFormat="1" x14ac:dyDescent="0.2">
      <c r="A2845" s="28"/>
      <c r="B2845" s="29"/>
      <c r="C2845" s="36"/>
      <c r="D2845" s="34"/>
      <c r="E2845" s="52"/>
      <c r="F2845" s="62"/>
      <c r="G2845" s="66"/>
      <c r="H2845" s="84"/>
      <c r="I2845" s="84"/>
      <c r="J2845" s="84"/>
      <c r="K2845" s="84"/>
    </row>
    <row r="2847" spans="1:11" s="23" customFormat="1" x14ac:dyDescent="0.2">
      <c r="A2847" s="28"/>
      <c r="B2847" s="29"/>
      <c r="C2847" s="36"/>
      <c r="D2847" s="34"/>
      <c r="E2847" s="52"/>
      <c r="F2847" s="62"/>
      <c r="G2847" s="66"/>
      <c r="H2847" s="84"/>
      <c r="I2847" s="84"/>
      <c r="J2847" s="84"/>
      <c r="K2847" s="84"/>
    </row>
    <row r="2849" spans="1:11" s="23" customFormat="1" x14ac:dyDescent="0.2">
      <c r="A2849" s="28"/>
      <c r="B2849" s="29"/>
      <c r="C2849" s="36"/>
      <c r="D2849" s="34"/>
      <c r="E2849" s="52"/>
      <c r="F2849" s="62"/>
      <c r="G2849" s="66"/>
      <c r="H2849" s="84"/>
      <c r="I2849" s="84"/>
      <c r="J2849" s="84"/>
      <c r="K2849" s="84"/>
    </row>
    <row r="2852" spans="1:11" s="23" customFormat="1" x14ac:dyDescent="0.2">
      <c r="A2852" s="28"/>
      <c r="B2852" s="29"/>
      <c r="C2852" s="36"/>
      <c r="D2852" s="34"/>
      <c r="E2852" s="52"/>
      <c r="F2852" s="62"/>
      <c r="G2852" s="66"/>
      <c r="H2852" s="84"/>
      <c r="I2852" s="84"/>
      <c r="J2852" s="84"/>
      <c r="K2852" s="84"/>
    </row>
    <row r="2856" spans="1:11" s="23" customFormat="1" x14ac:dyDescent="0.2">
      <c r="A2856" s="28"/>
      <c r="B2856" s="29"/>
      <c r="C2856" s="36"/>
      <c r="D2856" s="34"/>
      <c r="E2856" s="52"/>
      <c r="F2856" s="62"/>
      <c r="G2856" s="66"/>
      <c r="H2856" s="84"/>
      <c r="I2856" s="84"/>
      <c r="J2856" s="84"/>
      <c r="K2856" s="84"/>
    </row>
    <row r="2859" spans="1:11" s="23" customFormat="1" x14ac:dyDescent="0.2">
      <c r="A2859" s="28"/>
      <c r="B2859" s="29"/>
      <c r="C2859" s="36"/>
      <c r="D2859" s="34"/>
      <c r="E2859" s="52"/>
      <c r="F2859" s="62"/>
      <c r="G2859" s="66"/>
      <c r="H2859" s="84"/>
      <c r="I2859" s="84"/>
      <c r="J2859" s="84"/>
      <c r="K2859" s="84"/>
    </row>
    <row r="2861" spans="1:11" s="23" customFormat="1" x14ac:dyDescent="0.2">
      <c r="A2861" s="28"/>
      <c r="B2861" s="29"/>
      <c r="C2861" s="36"/>
      <c r="D2861" s="34"/>
      <c r="E2861" s="52"/>
      <c r="F2861" s="62"/>
      <c r="G2861" s="66"/>
      <c r="H2861" s="84"/>
      <c r="I2861" s="84"/>
      <c r="J2861" s="84"/>
      <c r="K2861" s="84"/>
    </row>
    <row r="2865" spans="1:11" s="23" customFormat="1" x14ac:dyDescent="0.2">
      <c r="A2865" s="28"/>
      <c r="B2865" s="29"/>
      <c r="C2865" s="36"/>
      <c r="D2865" s="34"/>
      <c r="E2865" s="52"/>
      <c r="F2865" s="62"/>
      <c r="G2865" s="66"/>
      <c r="H2865" s="84"/>
      <c r="I2865" s="84"/>
      <c r="J2865" s="84"/>
      <c r="K2865" s="84"/>
    </row>
    <row r="2868" spans="1:11" s="23" customFormat="1" x14ac:dyDescent="0.2">
      <c r="A2868" s="28"/>
      <c r="B2868" s="29"/>
      <c r="C2868" s="36"/>
      <c r="D2868" s="34"/>
      <c r="E2868" s="52"/>
      <c r="F2868" s="62"/>
      <c r="G2868" s="66"/>
      <c r="H2868" s="84"/>
      <c r="I2868" s="84"/>
      <c r="J2868" s="84"/>
      <c r="K2868" s="84"/>
    </row>
    <row r="2870" spans="1:11" s="23" customFormat="1" x14ac:dyDescent="0.2">
      <c r="A2870" s="28"/>
      <c r="B2870" s="29"/>
      <c r="C2870" s="36"/>
      <c r="D2870" s="34"/>
      <c r="E2870" s="52"/>
      <c r="F2870" s="62"/>
      <c r="G2870" s="66"/>
      <c r="H2870" s="84"/>
      <c r="I2870" s="84"/>
      <c r="J2870" s="84"/>
      <c r="K2870" s="84"/>
    </row>
    <row r="2879" spans="1:11" s="23" customFormat="1" x14ac:dyDescent="0.2">
      <c r="A2879" s="28"/>
      <c r="B2879" s="29"/>
      <c r="C2879" s="36"/>
      <c r="D2879" s="34"/>
      <c r="E2879" s="52"/>
      <c r="F2879" s="62"/>
      <c r="G2879" s="66"/>
      <c r="H2879" s="84"/>
      <c r="I2879" s="84"/>
      <c r="J2879" s="84"/>
      <c r="K2879" s="84"/>
    </row>
    <row r="2880" spans="1:11" s="23" customFormat="1" x14ac:dyDescent="0.2">
      <c r="A2880" s="28"/>
      <c r="B2880" s="29"/>
      <c r="C2880" s="36"/>
      <c r="D2880" s="34"/>
      <c r="E2880" s="52"/>
      <c r="F2880" s="62"/>
      <c r="G2880" s="66"/>
      <c r="H2880" s="84"/>
      <c r="I2880" s="84"/>
      <c r="J2880" s="84"/>
      <c r="K2880" s="84"/>
    </row>
    <row r="2888" spans="1:11" s="23" customFormat="1" x14ac:dyDescent="0.2">
      <c r="A2888" s="28"/>
      <c r="B2888" s="29"/>
      <c r="C2888" s="36"/>
      <c r="D2888" s="34"/>
      <c r="E2888" s="52"/>
      <c r="F2888" s="62"/>
      <c r="G2888" s="66"/>
      <c r="H2888" s="84"/>
      <c r="I2888" s="84"/>
      <c r="J2888" s="84"/>
      <c r="K2888" s="84"/>
    </row>
    <row r="2894" spans="1:11" s="23" customFormat="1" x14ac:dyDescent="0.2">
      <c r="A2894" s="28"/>
      <c r="B2894" s="29"/>
      <c r="C2894" s="36"/>
      <c r="D2894" s="34"/>
      <c r="E2894" s="52"/>
      <c r="F2894" s="62"/>
      <c r="G2894" s="66"/>
      <c r="H2894" s="84"/>
      <c r="I2894" s="84"/>
      <c r="J2894" s="84"/>
      <c r="K2894" s="84"/>
    </row>
    <row r="2902" spans="1:11" s="23" customFormat="1" x14ac:dyDescent="0.2">
      <c r="A2902" s="28"/>
      <c r="B2902" s="29"/>
      <c r="C2902" s="36"/>
      <c r="D2902" s="34"/>
      <c r="E2902" s="52"/>
      <c r="F2902" s="62"/>
      <c r="G2902" s="66"/>
      <c r="H2902" s="84"/>
      <c r="I2902" s="84"/>
      <c r="J2902" s="84"/>
      <c r="K2902" s="84"/>
    </row>
    <row r="2907" spans="1:11" s="23" customFormat="1" x14ac:dyDescent="0.2">
      <c r="A2907" s="28"/>
      <c r="B2907" s="29"/>
      <c r="C2907" s="36"/>
      <c r="D2907" s="34"/>
      <c r="E2907" s="52"/>
      <c r="F2907" s="62"/>
      <c r="G2907" s="66"/>
      <c r="H2907" s="84"/>
      <c r="I2907" s="84"/>
      <c r="J2907" s="84"/>
      <c r="K2907" s="84"/>
    </row>
    <row r="2909" spans="1:11" s="23" customFormat="1" x14ac:dyDescent="0.2">
      <c r="A2909" s="28"/>
      <c r="B2909" s="29"/>
      <c r="C2909" s="36"/>
      <c r="D2909" s="34"/>
      <c r="E2909" s="52"/>
      <c r="F2909" s="62"/>
      <c r="G2909" s="66"/>
      <c r="H2909" s="84"/>
      <c r="I2909" s="84"/>
      <c r="J2909" s="84"/>
      <c r="K2909" s="84"/>
    </row>
    <row r="2911" spans="1:11" s="23" customFormat="1" x14ac:dyDescent="0.2">
      <c r="A2911" s="28"/>
      <c r="B2911" s="29"/>
      <c r="C2911" s="36"/>
      <c r="D2911" s="34"/>
      <c r="E2911" s="52"/>
      <c r="F2911" s="62"/>
      <c r="G2911" s="66"/>
      <c r="H2911" s="84"/>
      <c r="I2911" s="84"/>
      <c r="J2911" s="84"/>
      <c r="K2911" s="84"/>
    </row>
    <row r="2913" spans="1:11" s="23" customFormat="1" x14ac:dyDescent="0.2">
      <c r="A2913" s="28"/>
      <c r="B2913" s="29"/>
      <c r="C2913" s="36"/>
      <c r="D2913" s="34"/>
      <c r="E2913" s="52"/>
      <c r="F2913" s="62"/>
      <c r="G2913" s="66"/>
      <c r="H2913" s="84"/>
      <c r="I2913" s="84"/>
      <c r="J2913" s="84"/>
      <c r="K2913" s="84"/>
    </row>
    <row r="2969" spans="12:12" x14ac:dyDescent="0.2">
      <c r="L2969" s="75"/>
    </row>
    <row r="2970" spans="12:12" x14ac:dyDescent="0.2">
      <c r="L2970" s="75"/>
    </row>
    <row r="2971" spans="12:12" x14ac:dyDescent="0.2">
      <c r="L2971" s="75"/>
    </row>
    <row r="2972" spans="12:12" x14ac:dyDescent="0.2">
      <c r="L2972" s="75"/>
    </row>
    <row r="2973" spans="12:12" x14ac:dyDescent="0.2">
      <c r="L2973" s="75"/>
    </row>
    <row r="2974" spans="12:12" x14ac:dyDescent="0.2">
      <c r="L2974" s="75"/>
    </row>
    <row r="2975" spans="12:12" x14ac:dyDescent="0.2">
      <c r="L2975" s="75"/>
    </row>
    <row r="2976" spans="12:12" x14ac:dyDescent="0.2">
      <c r="L2976" s="75"/>
    </row>
    <row r="2977" spans="12:12" x14ac:dyDescent="0.2">
      <c r="L2977" s="75"/>
    </row>
    <row r="2978" spans="12:12" x14ac:dyDescent="0.2">
      <c r="L2978" s="75"/>
    </row>
    <row r="2979" spans="12:12" x14ac:dyDescent="0.2">
      <c r="L2979" s="75"/>
    </row>
  </sheetData>
  <autoFilter ref="A1:K285" xr:uid="{00000000-0009-0000-0000-000002000000}"/>
  <mergeCells count="2">
    <mergeCell ref="B4:E4"/>
    <mergeCell ref="A3:K3"/>
  </mergeCells>
  <pageMargins left="0.35433070866141736" right="0.19685039370078741" top="0.35433070866141736" bottom="0.27559055118110237" header="0.19685039370078741" footer="0.15748031496062992"/>
  <pageSetup paperSize="9" scale="68" fitToHeight="0" orientation="landscape" r:id="rId1"/>
  <headerFooter alignWithMargins="0"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E0CFA8-8E2D-412C-82A4-7C8C8C0F362F}">
  <dimension ref="A1:J281"/>
  <sheetViews>
    <sheetView view="pageBreakPreview" zoomScaleNormal="100" zoomScaleSheetLayoutView="100" workbookViewId="0">
      <selection sqref="A1:F1"/>
    </sheetView>
  </sheetViews>
  <sheetFormatPr defaultColWidth="8.85546875" defaultRowHeight="13.15" customHeight="1" x14ac:dyDescent="0.2"/>
  <cols>
    <col min="1" max="1" width="8.85546875" style="107" customWidth="1"/>
    <col min="2" max="2" width="12.42578125" style="110" bestFit="1" customWidth="1"/>
    <col min="3" max="3" width="64.5703125" style="86" customWidth="1"/>
    <col min="4" max="4" width="13.7109375" style="86" bestFit="1" customWidth="1"/>
    <col min="5" max="5" width="12.7109375" style="86" customWidth="1"/>
    <col min="6" max="6" width="13.7109375" style="86" customWidth="1"/>
    <col min="7" max="10" width="12.7109375" style="86" bestFit="1" customWidth="1"/>
    <col min="11" max="257" width="8.85546875" style="86"/>
    <col min="258" max="258" width="12.42578125" style="86" bestFit="1" customWidth="1"/>
    <col min="259" max="259" width="64.5703125" style="86" customWidth="1"/>
    <col min="260" max="260" width="13.7109375" style="86" bestFit="1" customWidth="1"/>
    <col min="261" max="261" width="12.7109375" style="86" customWidth="1"/>
    <col min="262" max="262" width="13.7109375" style="86" customWidth="1"/>
    <col min="263" max="266" width="12.7109375" style="86" bestFit="1" customWidth="1"/>
    <col min="267" max="513" width="8.85546875" style="86"/>
    <col min="514" max="514" width="12.42578125" style="86" bestFit="1" customWidth="1"/>
    <col min="515" max="515" width="64.5703125" style="86" customWidth="1"/>
    <col min="516" max="516" width="13.7109375" style="86" bestFit="1" customWidth="1"/>
    <col min="517" max="517" width="12.7109375" style="86" customWidth="1"/>
    <col min="518" max="518" width="13.7109375" style="86" customWidth="1"/>
    <col min="519" max="522" width="12.7109375" style="86" bestFit="1" customWidth="1"/>
    <col min="523" max="769" width="8.85546875" style="86"/>
    <col min="770" max="770" width="12.42578125" style="86" bestFit="1" customWidth="1"/>
    <col min="771" max="771" width="64.5703125" style="86" customWidth="1"/>
    <col min="772" max="772" width="13.7109375" style="86" bestFit="1" customWidth="1"/>
    <col min="773" max="773" width="12.7109375" style="86" customWidth="1"/>
    <col min="774" max="774" width="13.7109375" style="86" customWidth="1"/>
    <col min="775" max="778" width="12.7109375" style="86" bestFit="1" customWidth="1"/>
    <col min="779" max="1025" width="8.85546875" style="86"/>
    <col min="1026" max="1026" width="12.42578125" style="86" bestFit="1" customWidth="1"/>
    <col min="1027" max="1027" width="64.5703125" style="86" customWidth="1"/>
    <col min="1028" max="1028" width="13.7109375" style="86" bestFit="1" customWidth="1"/>
    <col min="1029" max="1029" width="12.7109375" style="86" customWidth="1"/>
    <col min="1030" max="1030" width="13.7109375" style="86" customWidth="1"/>
    <col min="1031" max="1034" width="12.7109375" style="86" bestFit="1" customWidth="1"/>
    <col min="1035" max="1281" width="8.85546875" style="86"/>
    <col min="1282" max="1282" width="12.42578125" style="86" bestFit="1" customWidth="1"/>
    <col min="1283" max="1283" width="64.5703125" style="86" customWidth="1"/>
    <col min="1284" max="1284" width="13.7109375" style="86" bestFit="1" customWidth="1"/>
    <col min="1285" max="1285" width="12.7109375" style="86" customWidth="1"/>
    <col min="1286" max="1286" width="13.7109375" style="86" customWidth="1"/>
    <col min="1287" max="1290" width="12.7109375" style="86" bestFit="1" customWidth="1"/>
    <col min="1291" max="1537" width="8.85546875" style="86"/>
    <col min="1538" max="1538" width="12.42578125" style="86" bestFit="1" customWidth="1"/>
    <col min="1539" max="1539" width="64.5703125" style="86" customWidth="1"/>
    <col min="1540" max="1540" width="13.7109375" style="86" bestFit="1" customWidth="1"/>
    <col min="1541" max="1541" width="12.7109375" style="86" customWidth="1"/>
    <col min="1542" max="1542" width="13.7109375" style="86" customWidth="1"/>
    <col min="1543" max="1546" width="12.7109375" style="86" bestFit="1" customWidth="1"/>
    <col min="1547" max="1793" width="8.85546875" style="86"/>
    <col min="1794" max="1794" width="12.42578125" style="86" bestFit="1" customWidth="1"/>
    <col min="1795" max="1795" width="64.5703125" style="86" customWidth="1"/>
    <col min="1796" max="1796" width="13.7109375" style="86" bestFit="1" customWidth="1"/>
    <col min="1797" max="1797" width="12.7109375" style="86" customWidth="1"/>
    <col min="1798" max="1798" width="13.7109375" style="86" customWidth="1"/>
    <col min="1799" max="1802" width="12.7109375" style="86" bestFit="1" customWidth="1"/>
    <col min="1803" max="2049" width="8.85546875" style="86"/>
    <col min="2050" max="2050" width="12.42578125" style="86" bestFit="1" customWidth="1"/>
    <col min="2051" max="2051" width="64.5703125" style="86" customWidth="1"/>
    <col min="2052" max="2052" width="13.7109375" style="86" bestFit="1" customWidth="1"/>
    <col min="2053" max="2053" width="12.7109375" style="86" customWidth="1"/>
    <col min="2054" max="2054" width="13.7109375" style="86" customWidth="1"/>
    <col min="2055" max="2058" width="12.7109375" style="86" bestFit="1" customWidth="1"/>
    <col min="2059" max="2305" width="8.85546875" style="86"/>
    <col min="2306" max="2306" width="12.42578125" style="86" bestFit="1" customWidth="1"/>
    <col min="2307" max="2307" width="64.5703125" style="86" customWidth="1"/>
    <col min="2308" max="2308" width="13.7109375" style="86" bestFit="1" customWidth="1"/>
    <col min="2309" max="2309" width="12.7109375" style="86" customWidth="1"/>
    <col min="2310" max="2310" width="13.7109375" style="86" customWidth="1"/>
    <col min="2311" max="2314" width="12.7109375" style="86" bestFit="1" customWidth="1"/>
    <col min="2315" max="2561" width="8.85546875" style="86"/>
    <col min="2562" max="2562" width="12.42578125" style="86" bestFit="1" customWidth="1"/>
    <col min="2563" max="2563" width="64.5703125" style="86" customWidth="1"/>
    <col min="2564" max="2564" width="13.7109375" style="86" bestFit="1" customWidth="1"/>
    <col min="2565" max="2565" width="12.7109375" style="86" customWidth="1"/>
    <col min="2566" max="2566" width="13.7109375" style="86" customWidth="1"/>
    <col min="2567" max="2570" width="12.7109375" style="86" bestFit="1" customWidth="1"/>
    <col min="2571" max="2817" width="8.85546875" style="86"/>
    <col min="2818" max="2818" width="12.42578125" style="86" bestFit="1" customWidth="1"/>
    <col min="2819" max="2819" width="64.5703125" style="86" customWidth="1"/>
    <col min="2820" max="2820" width="13.7109375" style="86" bestFit="1" customWidth="1"/>
    <col min="2821" max="2821" width="12.7109375" style="86" customWidth="1"/>
    <col min="2822" max="2822" width="13.7109375" style="86" customWidth="1"/>
    <col min="2823" max="2826" width="12.7109375" style="86" bestFit="1" customWidth="1"/>
    <col min="2827" max="3073" width="8.85546875" style="86"/>
    <col min="3074" max="3074" width="12.42578125" style="86" bestFit="1" customWidth="1"/>
    <col min="3075" max="3075" width="64.5703125" style="86" customWidth="1"/>
    <col min="3076" max="3076" width="13.7109375" style="86" bestFit="1" customWidth="1"/>
    <col min="3077" max="3077" width="12.7109375" style="86" customWidth="1"/>
    <col min="3078" max="3078" width="13.7109375" style="86" customWidth="1"/>
    <col min="3079" max="3082" width="12.7109375" style="86" bestFit="1" customWidth="1"/>
    <col min="3083" max="3329" width="8.85546875" style="86"/>
    <col min="3330" max="3330" width="12.42578125" style="86" bestFit="1" customWidth="1"/>
    <col min="3331" max="3331" width="64.5703125" style="86" customWidth="1"/>
    <col min="3332" max="3332" width="13.7109375" style="86" bestFit="1" customWidth="1"/>
    <col min="3333" max="3333" width="12.7109375" style="86" customWidth="1"/>
    <col min="3334" max="3334" width="13.7109375" style="86" customWidth="1"/>
    <col min="3335" max="3338" width="12.7109375" style="86" bestFit="1" customWidth="1"/>
    <col min="3339" max="3585" width="8.85546875" style="86"/>
    <col min="3586" max="3586" width="12.42578125" style="86" bestFit="1" customWidth="1"/>
    <col min="3587" max="3587" width="64.5703125" style="86" customWidth="1"/>
    <col min="3588" max="3588" width="13.7109375" style="86" bestFit="1" customWidth="1"/>
    <col min="3589" max="3589" width="12.7109375" style="86" customWidth="1"/>
    <col min="3590" max="3590" width="13.7109375" style="86" customWidth="1"/>
    <col min="3591" max="3594" width="12.7109375" style="86" bestFit="1" customWidth="1"/>
    <col min="3595" max="3841" width="8.85546875" style="86"/>
    <col min="3842" max="3842" width="12.42578125" style="86" bestFit="1" customWidth="1"/>
    <col min="3843" max="3843" width="64.5703125" style="86" customWidth="1"/>
    <col min="3844" max="3844" width="13.7109375" style="86" bestFit="1" customWidth="1"/>
    <col min="3845" max="3845" width="12.7109375" style="86" customWidth="1"/>
    <col min="3846" max="3846" width="13.7109375" style="86" customWidth="1"/>
    <col min="3847" max="3850" width="12.7109375" style="86" bestFit="1" customWidth="1"/>
    <col min="3851" max="4097" width="8.85546875" style="86"/>
    <col min="4098" max="4098" width="12.42578125" style="86" bestFit="1" customWidth="1"/>
    <col min="4099" max="4099" width="64.5703125" style="86" customWidth="1"/>
    <col min="4100" max="4100" width="13.7109375" style="86" bestFit="1" customWidth="1"/>
    <col min="4101" max="4101" width="12.7109375" style="86" customWidth="1"/>
    <col min="4102" max="4102" width="13.7109375" style="86" customWidth="1"/>
    <col min="4103" max="4106" width="12.7109375" style="86" bestFit="1" customWidth="1"/>
    <col min="4107" max="4353" width="8.85546875" style="86"/>
    <col min="4354" max="4354" width="12.42578125" style="86" bestFit="1" customWidth="1"/>
    <col min="4355" max="4355" width="64.5703125" style="86" customWidth="1"/>
    <col min="4356" max="4356" width="13.7109375" style="86" bestFit="1" customWidth="1"/>
    <col min="4357" max="4357" width="12.7109375" style="86" customWidth="1"/>
    <col min="4358" max="4358" width="13.7109375" style="86" customWidth="1"/>
    <col min="4359" max="4362" width="12.7109375" style="86" bestFit="1" customWidth="1"/>
    <col min="4363" max="4609" width="8.85546875" style="86"/>
    <col min="4610" max="4610" width="12.42578125" style="86" bestFit="1" customWidth="1"/>
    <col min="4611" max="4611" width="64.5703125" style="86" customWidth="1"/>
    <col min="4612" max="4612" width="13.7109375" style="86" bestFit="1" customWidth="1"/>
    <col min="4613" max="4613" width="12.7109375" style="86" customWidth="1"/>
    <col min="4614" max="4614" width="13.7109375" style="86" customWidth="1"/>
    <col min="4615" max="4618" width="12.7109375" style="86" bestFit="1" customWidth="1"/>
    <col min="4619" max="4865" width="8.85546875" style="86"/>
    <col min="4866" max="4866" width="12.42578125" style="86" bestFit="1" customWidth="1"/>
    <col min="4867" max="4867" width="64.5703125" style="86" customWidth="1"/>
    <col min="4868" max="4868" width="13.7109375" style="86" bestFit="1" customWidth="1"/>
    <col min="4869" max="4869" width="12.7109375" style="86" customWidth="1"/>
    <col min="4870" max="4870" width="13.7109375" style="86" customWidth="1"/>
    <col min="4871" max="4874" width="12.7109375" style="86" bestFit="1" customWidth="1"/>
    <col min="4875" max="5121" width="8.85546875" style="86"/>
    <col min="5122" max="5122" width="12.42578125" style="86" bestFit="1" customWidth="1"/>
    <col min="5123" max="5123" width="64.5703125" style="86" customWidth="1"/>
    <col min="5124" max="5124" width="13.7109375" style="86" bestFit="1" customWidth="1"/>
    <col min="5125" max="5125" width="12.7109375" style="86" customWidth="1"/>
    <col min="5126" max="5126" width="13.7109375" style="86" customWidth="1"/>
    <col min="5127" max="5130" width="12.7109375" style="86" bestFit="1" customWidth="1"/>
    <col min="5131" max="5377" width="8.85546875" style="86"/>
    <col min="5378" max="5378" width="12.42578125" style="86" bestFit="1" customWidth="1"/>
    <col min="5379" max="5379" width="64.5703125" style="86" customWidth="1"/>
    <col min="5380" max="5380" width="13.7109375" style="86" bestFit="1" customWidth="1"/>
    <col min="5381" max="5381" width="12.7109375" style="86" customWidth="1"/>
    <col min="5382" max="5382" width="13.7109375" style="86" customWidth="1"/>
    <col min="5383" max="5386" width="12.7109375" style="86" bestFit="1" customWidth="1"/>
    <col min="5387" max="5633" width="8.85546875" style="86"/>
    <col min="5634" max="5634" width="12.42578125" style="86" bestFit="1" customWidth="1"/>
    <col min="5635" max="5635" width="64.5703125" style="86" customWidth="1"/>
    <col min="5636" max="5636" width="13.7109375" style="86" bestFit="1" customWidth="1"/>
    <col min="5637" max="5637" width="12.7109375" style="86" customWidth="1"/>
    <col min="5638" max="5638" width="13.7109375" style="86" customWidth="1"/>
    <col min="5639" max="5642" width="12.7109375" style="86" bestFit="1" customWidth="1"/>
    <col min="5643" max="5889" width="8.85546875" style="86"/>
    <col min="5890" max="5890" width="12.42578125" style="86" bestFit="1" customWidth="1"/>
    <col min="5891" max="5891" width="64.5703125" style="86" customWidth="1"/>
    <col min="5892" max="5892" width="13.7109375" style="86" bestFit="1" customWidth="1"/>
    <col min="5893" max="5893" width="12.7109375" style="86" customWidth="1"/>
    <col min="5894" max="5894" width="13.7109375" style="86" customWidth="1"/>
    <col min="5895" max="5898" width="12.7109375" style="86" bestFit="1" customWidth="1"/>
    <col min="5899" max="6145" width="8.85546875" style="86"/>
    <col min="6146" max="6146" width="12.42578125" style="86" bestFit="1" customWidth="1"/>
    <col min="6147" max="6147" width="64.5703125" style="86" customWidth="1"/>
    <col min="6148" max="6148" width="13.7109375" style="86" bestFit="1" customWidth="1"/>
    <col min="6149" max="6149" width="12.7109375" style="86" customWidth="1"/>
    <col min="6150" max="6150" width="13.7109375" style="86" customWidth="1"/>
    <col min="6151" max="6154" width="12.7109375" style="86" bestFit="1" customWidth="1"/>
    <col min="6155" max="6401" width="8.85546875" style="86"/>
    <col min="6402" max="6402" width="12.42578125" style="86" bestFit="1" customWidth="1"/>
    <col min="6403" max="6403" width="64.5703125" style="86" customWidth="1"/>
    <col min="6404" max="6404" width="13.7109375" style="86" bestFit="1" customWidth="1"/>
    <col min="6405" max="6405" width="12.7109375" style="86" customWidth="1"/>
    <col min="6406" max="6406" width="13.7109375" style="86" customWidth="1"/>
    <col min="6407" max="6410" width="12.7109375" style="86" bestFit="1" customWidth="1"/>
    <col min="6411" max="6657" width="8.85546875" style="86"/>
    <col min="6658" max="6658" width="12.42578125" style="86" bestFit="1" customWidth="1"/>
    <col min="6659" max="6659" width="64.5703125" style="86" customWidth="1"/>
    <col min="6660" max="6660" width="13.7109375" style="86" bestFit="1" customWidth="1"/>
    <col min="6661" max="6661" width="12.7109375" style="86" customWidth="1"/>
    <col min="6662" max="6662" width="13.7109375" style="86" customWidth="1"/>
    <col min="6663" max="6666" width="12.7109375" style="86" bestFit="1" customWidth="1"/>
    <col min="6667" max="6913" width="8.85546875" style="86"/>
    <col min="6914" max="6914" width="12.42578125" style="86" bestFit="1" customWidth="1"/>
    <col min="6915" max="6915" width="64.5703125" style="86" customWidth="1"/>
    <col min="6916" max="6916" width="13.7109375" style="86" bestFit="1" customWidth="1"/>
    <col min="6917" max="6917" width="12.7109375" style="86" customWidth="1"/>
    <col min="6918" max="6918" width="13.7109375" style="86" customWidth="1"/>
    <col min="6919" max="6922" width="12.7109375" style="86" bestFit="1" customWidth="1"/>
    <col min="6923" max="7169" width="8.85546875" style="86"/>
    <col min="7170" max="7170" width="12.42578125" style="86" bestFit="1" customWidth="1"/>
    <col min="7171" max="7171" width="64.5703125" style="86" customWidth="1"/>
    <col min="7172" max="7172" width="13.7109375" style="86" bestFit="1" customWidth="1"/>
    <col min="7173" max="7173" width="12.7109375" style="86" customWidth="1"/>
    <col min="7174" max="7174" width="13.7109375" style="86" customWidth="1"/>
    <col min="7175" max="7178" width="12.7109375" style="86" bestFit="1" customWidth="1"/>
    <col min="7179" max="7425" width="8.85546875" style="86"/>
    <col min="7426" max="7426" width="12.42578125" style="86" bestFit="1" customWidth="1"/>
    <col min="7427" max="7427" width="64.5703125" style="86" customWidth="1"/>
    <col min="7428" max="7428" width="13.7109375" style="86" bestFit="1" customWidth="1"/>
    <col min="7429" max="7429" width="12.7109375" style="86" customWidth="1"/>
    <col min="7430" max="7430" width="13.7109375" style="86" customWidth="1"/>
    <col min="7431" max="7434" width="12.7109375" style="86" bestFit="1" customWidth="1"/>
    <col min="7435" max="7681" width="8.85546875" style="86"/>
    <col min="7682" max="7682" width="12.42578125" style="86" bestFit="1" customWidth="1"/>
    <col min="7683" max="7683" width="64.5703125" style="86" customWidth="1"/>
    <col min="7684" max="7684" width="13.7109375" style="86" bestFit="1" customWidth="1"/>
    <col min="7685" max="7685" width="12.7109375" style="86" customWidth="1"/>
    <col min="7686" max="7686" width="13.7109375" style="86" customWidth="1"/>
    <col min="7687" max="7690" width="12.7109375" style="86" bestFit="1" customWidth="1"/>
    <col min="7691" max="7937" width="8.85546875" style="86"/>
    <col min="7938" max="7938" width="12.42578125" style="86" bestFit="1" customWidth="1"/>
    <col min="7939" max="7939" width="64.5703125" style="86" customWidth="1"/>
    <col min="7940" max="7940" width="13.7109375" style="86" bestFit="1" customWidth="1"/>
    <col min="7941" max="7941" width="12.7109375" style="86" customWidth="1"/>
    <col min="7942" max="7942" width="13.7109375" style="86" customWidth="1"/>
    <col min="7943" max="7946" width="12.7109375" style="86" bestFit="1" customWidth="1"/>
    <col min="7947" max="8193" width="8.85546875" style="86"/>
    <col min="8194" max="8194" width="12.42578125" style="86" bestFit="1" customWidth="1"/>
    <col min="8195" max="8195" width="64.5703125" style="86" customWidth="1"/>
    <col min="8196" max="8196" width="13.7109375" style="86" bestFit="1" customWidth="1"/>
    <col min="8197" max="8197" width="12.7109375" style="86" customWidth="1"/>
    <col min="8198" max="8198" width="13.7109375" style="86" customWidth="1"/>
    <col min="8199" max="8202" width="12.7109375" style="86" bestFit="1" customWidth="1"/>
    <col min="8203" max="8449" width="8.85546875" style="86"/>
    <col min="8450" max="8450" width="12.42578125" style="86" bestFit="1" customWidth="1"/>
    <col min="8451" max="8451" width="64.5703125" style="86" customWidth="1"/>
    <col min="8452" max="8452" width="13.7109375" style="86" bestFit="1" customWidth="1"/>
    <col min="8453" max="8453" width="12.7109375" style="86" customWidth="1"/>
    <col min="8454" max="8454" width="13.7109375" style="86" customWidth="1"/>
    <col min="8455" max="8458" width="12.7109375" style="86" bestFit="1" customWidth="1"/>
    <col min="8459" max="8705" width="8.85546875" style="86"/>
    <col min="8706" max="8706" width="12.42578125" style="86" bestFit="1" customWidth="1"/>
    <col min="8707" max="8707" width="64.5703125" style="86" customWidth="1"/>
    <col min="8708" max="8708" width="13.7109375" style="86" bestFit="1" customWidth="1"/>
    <col min="8709" max="8709" width="12.7109375" style="86" customWidth="1"/>
    <col min="8710" max="8710" width="13.7109375" style="86" customWidth="1"/>
    <col min="8711" max="8714" width="12.7109375" style="86" bestFit="1" customWidth="1"/>
    <col min="8715" max="8961" width="8.85546875" style="86"/>
    <col min="8962" max="8962" width="12.42578125" style="86" bestFit="1" customWidth="1"/>
    <col min="8963" max="8963" width="64.5703125" style="86" customWidth="1"/>
    <col min="8964" max="8964" width="13.7109375" style="86" bestFit="1" customWidth="1"/>
    <col min="8965" max="8965" width="12.7109375" style="86" customWidth="1"/>
    <col min="8966" max="8966" width="13.7109375" style="86" customWidth="1"/>
    <col min="8967" max="8970" width="12.7109375" style="86" bestFit="1" customWidth="1"/>
    <col min="8971" max="9217" width="8.85546875" style="86"/>
    <col min="9218" max="9218" width="12.42578125" style="86" bestFit="1" customWidth="1"/>
    <col min="9219" max="9219" width="64.5703125" style="86" customWidth="1"/>
    <col min="9220" max="9220" width="13.7109375" style="86" bestFit="1" customWidth="1"/>
    <col min="9221" max="9221" width="12.7109375" style="86" customWidth="1"/>
    <col min="9222" max="9222" width="13.7109375" style="86" customWidth="1"/>
    <col min="9223" max="9226" width="12.7109375" style="86" bestFit="1" customWidth="1"/>
    <col min="9227" max="9473" width="8.85546875" style="86"/>
    <col min="9474" max="9474" width="12.42578125" style="86" bestFit="1" customWidth="1"/>
    <col min="9475" max="9475" width="64.5703125" style="86" customWidth="1"/>
    <col min="9476" max="9476" width="13.7109375" style="86" bestFit="1" customWidth="1"/>
    <col min="9477" max="9477" width="12.7109375" style="86" customWidth="1"/>
    <col min="9478" max="9478" width="13.7109375" style="86" customWidth="1"/>
    <col min="9479" max="9482" width="12.7109375" style="86" bestFit="1" customWidth="1"/>
    <col min="9483" max="9729" width="8.85546875" style="86"/>
    <col min="9730" max="9730" width="12.42578125" style="86" bestFit="1" customWidth="1"/>
    <col min="9731" max="9731" width="64.5703125" style="86" customWidth="1"/>
    <col min="9732" max="9732" width="13.7109375" style="86" bestFit="1" customWidth="1"/>
    <col min="9733" max="9733" width="12.7109375" style="86" customWidth="1"/>
    <col min="9734" max="9734" width="13.7109375" style="86" customWidth="1"/>
    <col min="9735" max="9738" width="12.7109375" style="86" bestFit="1" customWidth="1"/>
    <col min="9739" max="9985" width="8.85546875" style="86"/>
    <col min="9986" max="9986" width="12.42578125" style="86" bestFit="1" customWidth="1"/>
    <col min="9987" max="9987" width="64.5703125" style="86" customWidth="1"/>
    <col min="9988" max="9988" width="13.7109375" style="86" bestFit="1" customWidth="1"/>
    <col min="9989" max="9989" width="12.7109375" style="86" customWidth="1"/>
    <col min="9990" max="9990" width="13.7109375" style="86" customWidth="1"/>
    <col min="9991" max="9994" width="12.7109375" style="86" bestFit="1" customWidth="1"/>
    <col min="9995" max="10241" width="8.85546875" style="86"/>
    <col min="10242" max="10242" width="12.42578125" style="86" bestFit="1" customWidth="1"/>
    <col min="10243" max="10243" width="64.5703125" style="86" customWidth="1"/>
    <col min="10244" max="10244" width="13.7109375" style="86" bestFit="1" customWidth="1"/>
    <col min="10245" max="10245" width="12.7109375" style="86" customWidth="1"/>
    <col min="10246" max="10246" width="13.7109375" style="86" customWidth="1"/>
    <col min="10247" max="10250" width="12.7109375" style="86" bestFit="1" customWidth="1"/>
    <col min="10251" max="10497" width="8.85546875" style="86"/>
    <col min="10498" max="10498" width="12.42578125" style="86" bestFit="1" customWidth="1"/>
    <col min="10499" max="10499" width="64.5703125" style="86" customWidth="1"/>
    <col min="10500" max="10500" width="13.7109375" style="86" bestFit="1" customWidth="1"/>
    <col min="10501" max="10501" width="12.7109375" style="86" customWidth="1"/>
    <col min="10502" max="10502" width="13.7109375" style="86" customWidth="1"/>
    <col min="10503" max="10506" width="12.7109375" style="86" bestFit="1" customWidth="1"/>
    <col min="10507" max="10753" width="8.85546875" style="86"/>
    <col min="10754" max="10754" width="12.42578125" style="86" bestFit="1" customWidth="1"/>
    <col min="10755" max="10755" width="64.5703125" style="86" customWidth="1"/>
    <col min="10756" max="10756" width="13.7109375" style="86" bestFit="1" customWidth="1"/>
    <col min="10757" max="10757" width="12.7109375" style="86" customWidth="1"/>
    <col min="10758" max="10758" width="13.7109375" style="86" customWidth="1"/>
    <col min="10759" max="10762" width="12.7109375" style="86" bestFit="1" customWidth="1"/>
    <col min="10763" max="11009" width="8.85546875" style="86"/>
    <col min="11010" max="11010" width="12.42578125" style="86" bestFit="1" customWidth="1"/>
    <col min="11011" max="11011" width="64.5703125" style="86" customWidth="1"/>
    <col min="11012" max="11012" width="13.7109375" style="86" bestFit="1" customWidth="1"/>
    <col min="11013" max="11013" width="12.7109375" style="86" customWidth="1"/>
    <col min="11014" max="11014" width="13.7109375" style="86" customWidth="1"/>
    <col min="11015" max="11018" width="12.7109375" style="86" bestFit="1" customWidth="1"/>
    <col min="11019" max="11265" width="8.85546875" style="86"/>
    <col min="11266" max="11266" width="12.42578125" style="86" bestFit="1" customWidth="1"/>
    <col min="11267" max="11267" width="64.5703125" style="86" customWidth="1"/>
    <col min="11268" max="11268" width="13.7109375" style="86" bestFit="1" customWidth="1"/>
    <col min="11269" max="11269" width="12.7109375" style="86" customWidth="1"/>
    <col min="11270" max="11270" width="13.7109375" style="86" customWidth="1"/>
    <col min="11271" max="11274" width="12.7109375" style="86" bestFit="1" customWidth="1"/>
    <col min="11275" max="11521" width="8.85546875" style="86"/>
    <col min="11522" max="11522" width="12.42578125" style="86" bestFit="1" customWidth="1"/>
    <col min="11523" max="11523" width="64.5703125" style="86" customWidth="1"/>
    <col min="11524" max="11524" width="13.7109375" style="86" bestFit="1" customWidth="1"/>
    <col min="11525" max="11525" width="12.7109375" style="86" customWidth="1"/>
    <col min="11526" max="11526" width="13.7109375" style="86" customWidth="1"/>
    <col min="11527" max="11530" width="12.7109375" style="86" bestFit="1" customWidth="1"/>
    <col min="11531" max="11777" width="8.85546875" style="86"/>
    <col min="11778" max="11778" width="12.42578125" style="86" bestFit="1" customWidth="1"/>
    <col min="11779" max="11779" width="64.5703125" style="86" customWidth="1"/>
    <col min="11780" max="11780" width="13.7109375" style="86" bestFit="1" customWidth="1"/>
    <col min="11781" max="11781" width="12.7109375" style="86" customWidth="1"/>
    <col min="11782" max="11782" width="13.7109375" style="86" customWidth="1"/>
    <col min="11783" max="11786" width="12.7109375" style="86" bestFit="1" customWidth="1"/>
    <col min="11787" max="12033" width="8.85546875" style="86"/>
    <col min="12034" max="12034" width="12.42578125" style="86" bestFit="1" customWidth="1"/>
    <col min="12035" max="12035" width="64.5703125" style="86" customWidth="1"/>
    <col min="12036" max="12036" width="13.7109375" style="86" bestFit="1" customWidth="1"/>
    <col min="12037" max="12037" width="12.7109375" style="86" customWidth="1"/>
    <col min="12038" max="12038" width="13.7109375" style="86" customWidth="1"/>
    <col min="12039" max="12042" width="12.7109375" style="86" bestFit="1" customWidth="1"/>
    <col min="12043" max="12289" width="8.85546875" style="86"/>
    <col min="12290" max="12290" width="12.42578125" style="86" bestFit="1" customWidth="1"/>
    <col min="12291" max="12291" width="64.5703125" style="86" customWidth="1"/>
    <col min="12292" max="12292" width="13.7109375" style="86" bestFit="1" customWidth="1"/>
    <col min="12293" max="12293" width="12.7109375" style="86" customWidth="1"/>
    <col min="12294" max="12294" width="13.7109375" style="86" customWidth="1"/>
    <col min="12295" max="12298" width="12.7109375" style="86" bestFit="1" customWidth="1"/>
    <col min="12299" max="12545" width="8.85546875" style="86"/>
    <col min="12546" max="12546" width="12.42578125" style="86" bestFit="1" customWidth="1"/>
    <col min="12547" max="12547" width="64.5703125" style="86" customWidth="1"/>
    <col min="12548" max="12548" width="13.7109375" style="86" bestFit="1" customWidth="1"/>
    <col min="12549" max="12549" width="12.7109375" style="86" customWidth="1"/>
    <col min="12550" max="12550" width="13.7109375" style="86" customWidth="1"/>
    <col min="12551" max="12554" width="12.7109375" style="86" bestFit="1" customWidth="1"/>
    <col min="12555" max="12801" width="8.85546875" style="86"/>
    <col min="12802" max="12802" width="12.42578125" style="86" bestFit="1" customWidth="1"/>
    <col min="12803" max="12803" width="64.5703125" style="86" customWidth="1"/>
    <col min="12804" max="12804" width="13.7109375" style="86" bestFit="1" customWidth="1"/>
    <col min="12805" max="12805" width="12.7109375" style="86" customWidth="1"/>
    <col min="12806" max="12806" width="13.7109375" style="86" customWidth="1"/>
    <col min="12807" max="12810" width="12.7109375" style="86" bestFit="1" customWidth="1"/>
    <col min="12811" max="13057" width="8.85546875" style="86"/>
    <col min="13058" max="13058" width="12.42578125" style="86" bestFit="1" customWidth="1"/>
    <col min="13059" max="13059" width="64.5703125" style="86" customWidth="1"/>
    <col min="13060" max="13060" width="13.7109375" style="86" bestFit="1" customWidth="1"/>
    <col min="13061" max="13061" width="12.7109375" style="86" customWidth="1"/>
    <col min="13062" max="13062" width="13.7109375" style="86" customWidth="1"/>
    <col min="13063" max="13066" width="12.7109375" style="86" bestFit="1" customWidth="1"/>
    <col min="13067" max="13313" width="8.85546875" style="86"/>
    <col min="13314" max="13314" width="12.42578125" style="86" bestFit="1" customWidth="1"/>
    <col min="13315" max="13315" width="64.5703125" style="86" customWidth="1"/>
    <col min="13316" max="13316" width="13.7109375" style="86" bestFit="1" customWidth="1"/>
    <col min="13317" max="13317" width="12.7109375" style="86" customWidth="1"/>
    <col min="13318" max="13318" width="13.7109375" style="86" customWidth="1"/>
    <col min="13319" max="13322" width="12.7109375" style="86" bestFit="1" customWidth="1"/>
    <col min="13323" max="13569" width="8.85546875" style="86"/>
    <col min="13570" max="13570" width="12.42578125" style="86" bestFit="1" customWidth="1"/>
    <col min="13571" max="13571" width="64.5703125" style="86" customWidth="1"/>
    <col min="13572" max="13572" width="13.7109375" style="86" bestFit="1" customWidth="1"/>
    <col min="13573" max="13573" width="12.7109375" style="86" customWidth="1"/>
    <col min="13574" max="13574" width="13.7109375" style="86" customWidth="1"/>
    <col min="13575" max="13578" width="12.7109375" style="86" bestFit="1" customWidth="1"/>
    <col min="13579" max="13825" width="8.85546875" style="86"/>
    <col min="13826" max="13826" width="12.42578125" style="86" bestFit="1" customWidth="1"/>
    <col min="13827" max="13827" width="64.5703125" style="86" customWidth="1"/>
    <col min="13828" max="13828" width="13.7109375" style="86" bestFit="1" customWidth="1"/>
    <col min="13829" max="13829" width="12.7109375" style="86" customWidth="1"/>
    <col min="13830" max="13830" width="13.7109375" style="86" customWidth="1"/>
    <col min="13831" max="13834" width="12.7109375" style="86" bestFit="1" customWidth="1"/>
    <col min="13835" max="14081" width="8.85546875" style="86"/>
    <col min="14082" max="14082" width="12.42578125" style="86" bestFit="1" customWidth="1"/>
    <col min="14083" max="14083" width="64.5703125" style="86" customWidth="1"/>
    <col min="14084" max="14084" width="13.7109375" style="86" bestFit="1" customWidth="1"/>
    <col min="14085" max="14085" width="12.7109375" style="86" customWidth="1"/>
    <col min="14086" max="14086" width="13.7109375" style="86" customWidth="1"/>
    <col min="14087" max="14090" width="12.7109375" style="86" bestFit="1" customWidth="1"/>
    <col min="14091" max="14337" width="8.85546875" style="86"/>
    <col min="14338" max="14338" width="12.42578125" style="86" bestFit="1" customWidth="1"/>
    <col min="14339" max="14339" width="64.5703125" style="86" customWidth="1"/>
    <col min="14340" max="14340" width="13.7109375" style="86" bestFit="1" customWidth="1"/>
    <col min="14341" max="14341" width="12.7109375" style="86" customWidth="1"/>
    <col min="14342" max="14342" width="13.7109375" style="86" customWidth="1"/>
    <col min="14343" max="14346" width="12.7109375" style="86" bestFit="1" customWidth="1"/>
    <col min="14347" max="14593" width="8.85546875" style="86"/>
    <col min="14594" max="14594" width="12.42578125" style="86" bestFit="1" customWidth="1"/>
    <col min="14595" max="14595" width="64.5703125" style="86" customWidth="1"/>
    <col min="14596" max="14596" width="13.7109375" style="86" bestFit="1" customWidth="1"/>
    <col min="14597" max="14597" width="12.7109375" style="86" customWidth="1"/>
    <col min="14598" max="14598" width="13.7109375" style="86" customWidth="1"/>
    <col min="14599" max="14602" width="12.7109375" style="86" bestFit="1" customWidth="1"/>
    <col min="14603" max="14849" width="8.85546875" style="86"/>
    <col min="14850" max="14850" width="12.42578125" style="86" bestFit="1" customWidth="1"/>
    <col min="14851" max="14851" width="64.5703125" style="86" customWidth="1"/>
    <col min="14852" max="14852" width="13.7109375" style="86" bestFit="1" customWidth="1"/>
    <col min="14853" max="14853" width="12.7109375" style="86" customWidth="1"/>
    <col min="14854" max="14854" width="13.7109375" style="86" customWidth="1"/>
    <col min="14855" max="14858" width="12.7109375" style="86" bestFit="1" customWidth="1"/>
    <col min="14859" max="15105" width="8.85546875" style="86"/>
    <col min="15106" max="15106" width="12.42578125" style="86" bestFit="1" customWidth="1"/>
    <col min="15107" max="15107" width="64.5703125" style="86" customWidth="1"/>
    <col min="15108" max="15108" width="13.7109375" style="86" bestFit="1" customWidth="1"/>
    <col min="15109" max="15109" width="12.7109375" style="86" customWidth="1"/>
    <col min="15110" max="15110" width="13.7109375" style="86" customWidth="1"/>
    <col min="15111" max="15114" width="12.7109375" style="86" bestFit="1" customWidth="1"/>
    <col min="15115" max="15361" width="8.85546875" style="86"/>
    <col min="15362" max="15362" width="12.42578125" style="86" bestFit="1" customWidth="1"/>
    <col min="15363" max="15363" width="64.5703125" style="86" customWidth="1"/>
    <col min="15364" max="15364" width="13.7109375" style="86" bestFit="1" customWidth="1"/>
    <col min="15365" max="15365" width="12.7109375" style="86" customWidth="1"/>
    <col min="15366" max="15366" width="13.7109375" style="86" customWidth="1"/>
    <col min="15367" max="15370" width="12.7109375" style="86" bestFit="1" customWidth="1"/>
    <col min="15371" max="15617" width="8.85546875" style="86"/>
    <col min="15618" max="15618" width="12.42578125" style="86" bestFit="1" customWidth="1"/>
    <col min="15619" max="15619" width="64.5703125" style="86" customWidth="1"/>
    <col min="15620" max="15620" width="13.7109375" style="86" bestFit="1" customWidth="1"/>
    <col min="15621" max="15621" width="12.7109375" style="86" customWidth="1"/>
    <col min="15622" max="15622" width="13.7109375" style="86" customWidth="1"/>
    <col min="15623" max="15626" width="12.7109375" style="86" bestFit="1" customWidth="1"/>
    <col min="15627" max="15873" width="8.85546875" style="86"/>
    <col min="15874" max="15874" width="12.42578125" style="86" bestFit="1" customWidth="1"/>
    <col min="15875" max="15875" width="64.5703125" style="86" customWidth="1"/>
    <col min="15876" max="15876" width="13.7109375" style="86" bestFit="1" customWidth="1"/>
    <col min="15877" max="15877" width="12.7109375" style="86" customWidth="1"/>
    <col min="15878" max="15878" width="13.7109375" style="86" customWidth="1"/>
    <col min="15879" max="15882" width="12.7109375" style="86" bestFit="1" customWidth="1"/>
    <col min="15883" max="16129" width="8.85546875" style="86"/>
    <col min="16130" max="16130" width="12.42578125" style="86" bestFit="1" customWidth="1"/>
    <col min="16131" max="16131" width="64.5703125" style="86" customWidth="1"/>
    <col min="16132" max="16132" width="13.7109375" style="86" bestFit="1" customWidth="1"/>
    <col min="16133" max="16133" width="12.7109375" style="86" customWidth="1"/>
    <col min="16134" max="16134" width="13.7109375" style="86" customWidth="1"/>
    <col min="16135" max="16138" width="12.7109375" style="86" bestFit="1" customWidth="1"/>
    <col min="16139" max="16384" width="8.85546875" style="86"/>
  </cols>
  <sheetData>
    <row r="1" spans="1:10" ht="13.15" customHeight="1" x14ac:dyDescent="0.2">
      <c r="A1" s="85" t="s">
        <v>111</v>
      </c>
      <c r="B1" s="85"/>
      <c r="C1" s="85"/>
      <c r="D1" s="85"/>
      <c r="E1" s="85"/>
      <c r="F1" s="85"/>
    </row>
    <row r="2" spans="1:10" ht="13.15" customHeight="1" x14ac:dyDescent="0.2">
      <c r="A2" s="106" t="s">
        <v>108</v>
      </c>
      <c r="B2" s="106"/>
      <c r="C2" s="106"/>
      <c r="D2" s="106"/>
      <c r="E2" s="106"/>
      <c r="F2" s="106"/>
    </row>
    <row r="3" spans="1:10" ht="13.15" customHeight="1" x14ac:dyDescent="0.2">
      <c r="A3" s="88">
        <v>11</v>
      </c>
      <c r="B3" s="89">
        <v>67141</v>
      </c>
      <c r="C3" s="90" t="s">
        <v>86</v>
      </c>
      <c r="D3" s="91">
        <v>52350000</v>
      </c>
      <c r="E3" s="91">
        <v>0</v>
      </c>
      <c r="F3" s="91">
        <v>9000000</v>
      </c>
    </row>
    <row r="4" spans="1:10" ht="13.15" customHeight="1" x14ac:dyDescent="0.2">
      <c r="A4" s="88"/>
      <c r="B4" s="92" t="s">
        <v>87</v>
      </c>
      <c r="C4" s="93"/>
      <c r="D4" s="94">
        <f>SUM(D3)</f>
        <v>52350000</v>
      </c>
      <c r="E4" s="94">
        <f>SUM(E3)</f>
        <v>0</v>
      </c>
      <c r="F4" s="94">
        <f>SUM(F3)</f>
        <v>9000000</v>
      </c>
      <c r="H4" s="87"/>
      <c r="I4" s="87"/>
      <c r="J4" s="87"/>
    </row>
    <row r="5" spans="1:10" ht="24.6" customHeight="1" x14ac:dyDescent="0.2">
      <c r="A5" s="88">
        <v>31</v>
      </c>
      <c r="B5" s="90">
        <v>6615</v>
      </c>
      <c r="C5" s="95" t="s">
        <v>88</v>
      </c>
      <c r="D5" s="91">
        <v>1510000</v>
      </c>
      <c r="E5" s="91">
        <v>1600000</v>
      </c>
      <c r="F5" s="91">
        <v>1600000</v>
      </c>
    </row>
    <row r="6" spans="1:10" ht="12.75" x14ac:dyDescent="0.2">
      <c r="A6" s="88"/>
      <c r="B6" s="89" t="s">
        <v>89</v>
      </c>
      <c r="C6" s="90" t="s">
        <v>90</v>
      </c>
      <c r="D6" s="91">
        <v>90000</v>
      </c>
      <c r="E6" s="91">
        <v>0</v>
      </c>
      <c r="F6" s="91">
        <v>0</v>
      </c>
    </row>
    <row r="7" spans="1:10" ht="26.45" customHeight="1" x14ac:dyDescent="0.2">
      <c r="A7" s="88"/>
      <c r="B7" s="89" t="s">
        <v>91</v>
      </c>
      <c r="C7" s="90" t="s">
        <v>92</v>
      </c>
      <c r="D7" s="91">
        <v>0</v>
      </c>
      <c r="E7" s="91">
        <v>0</v>
      </c>
      <c r="F7" s="91">
        <v>0</v>
      </c>
    </row>
    <row r="8" spans="1:10" ht="13.15" customHeight="1" x14ac:dyDescent="0.2">
      <c r="A8" s="88"/>
      <c r="B8" s="92" t="s">
        <v>93</v>
      </c>
      <c r="C8" s="95"/>
      <c r="D8" s="94">
        <f>D5+D6+D7</f>
        <v>1600000</v>
      </c>
      <c r="E8" s="94">
        <f>E5+E6+E7</f>
        <v>1600000</v>
      </c>
      <c r="F8" s="94">
        <f>F5+F6+F7</f>
        <v>1600000</v>
      </c>
      <c r="H8" s="87"/>
      <c r="I8" s="87"/>
    </row>
    <row r="9" spans="1:10" ht="27" customHeight="1" x14ac:dyDescent="0.2">
      <c r="A9" s="88">
        <v>43</v>
      </c>
      <c r="B9" s="101" t="s">
        <v>102</v>
      </c>
      <c r="C9" s="95" t="s">
        <v>104</v>
      </c>
      <c r="D9" s="100">
        <v>100</v>
      </c>
      <c r="E9" s="100"/>
      <c r="F9" s="100"/>
      <c r="G9" s="87"/>
      <c r="H9" s="87"/>
    </row>
    <row r="10" spans="1:10" ht="25.9" customHeight="1" x14ac:dyDescent="0.2">
      <c r="A10" s="88"/>
      <c r="B10" s="101">
        <v>641430043</v>
      </c>
      <c r="C10" s="95" t="s">
        <v>103</v>
      </c>
      <c r="D10" s="100">
        <v>10000</v>
      </c>
      <c r="E10" s="100"/>
      <c r="F10" s="100"/>
      <c r="G10" s="87"/>
      <c r="H10" s="87"/>
    </row>
    <row r="11" spans="1:10" ht="13.15" customHeight="1" x14ac:dyDescent="0.2">
      <c r="A11" s="88"/>
      <c r="B11" s="90">
        <v>642140043</v>
      </c>
      <c r="C11" s="95" t="s">
        <v>107</v>
      </c>
      <c r="D11" s="91">
        <v>10000000</v>
      </c>
      <c r="E11" s="91">
        <v>11000000</v>
      </c>
      <c r="F11" s="91">
        <v>12100000</v>
      </c>
    </row>
    <row r="12" spans="1:10" ht="13.15" customHeight="1" x14ac:dyDescent="0.2">
      <c r="A12" s="88"/>
      <c r="B12" s="89">
        <v>65148</v>
      </c>
      <c r="C12" s="89" t="s">
        <v>106</v>
      </c>
      <c r="D12" s="91">
        <v>21451360</v>
      </c>
      <c r="E12" s="91">
        <v>22682000</v>
      </c>
      <c r="F12" s="91">
        <v>23162440</v>
      </c>
    </row>
    <row r="13" spans="1:10" ht="13.15" customHeight="1" x14ac:dyDescent="0.2">
      <c r="A13" s="88"/>
      <c r="B13" s="89" t="s">
        <v>89</v>
      </c>
      <c r="C13" s="90" t="s">
        <v>90</v>
      </c>
      <c r="D13" s="91">
        <v>2087121</v>
      </c>
      <c r="E13" s="91">
        <v>50000</v>
      </c>
      <c r="F13" s="91">
        <v>0</v>
      </c>
    </row>
    <row r="14" spans="1:10" ht="13.15" customHeight="1" x14ac:dyDescent="0.2">
      <c r="A14" s="88"/>
      <c r="B14" s="89" t="s">
        <v>91</v>
      </c>
      <c r="C14" s="90" t="s">
        <v>92</v>
      </c>
      <c r="D14" s="91">
        <v>-3950000</v>
      </c>
      <c r="E14" s="91">
        <v>0</v>
      </c>
      <c r="F14" s="91">
        <v>0</v>
      </c>
    </row>
    <row r="15" spans="1:10" ht="13.15" customHeight="1" x14ac:dyDescent="0.2">
      <c r="A15" s="88"/>
      <c r="B15" s="92" t="s">
        <v>94</v>
      </c>
      <c r="C15" s="95"/>
      <c r="D15" s="94">
        <f>D9+D10+D11+D12+D13+D14</f>
        <v>29598581</v>
      </c>
      <c r="E15" s="94">
        <f>E9+E10+E11+E12+E13+E14</f>
        <v>33732000</v>
      </c>
      <c r="F15" s="94">
        <f>F9+F10+F11+F12+F13+F14</f>
        <v>35262440</v>
      </c>
    </row>
    <row r="16" spans="1:10" ht="13.15" customHeight="1" x14ac:dyDescent="0.2">
      <c r="A16" s="88">
        <v>51</v>
      </c>
      <c r="B16" s="89">
        <v>632311700</v>
      </c>
      <c r="C16" s="96" t="s">
        <v>95</v>
      </c>
      <c r="D16" s="91">
        <v>62000</v>
      </c>
      <c r="E16" s="91">
        <v>0</v>
      </c>
      <c r="F16" s="91">
        <v>0</v>
      </c>
    </row>
    <row r="17" spans="1:9" ht="26.45" customHeight="1" x14ac:dyDescent="0.2">
      <c r="A17" s="88"/>
      <c r="B17" s="89">
        <v>632411700</v>
      </c>
      <c r="C17" s="96" t="s">
        <v>96</v>
      </c>
      <c r="D17" s="91">
        <v>2000000</v>
      </c>
      <c r="E17" s="91">
        <v>0</v>
      </c>
      <c r="F17" s="91">
        <v>0</v>
      </c>
    </row>
    <row r="18" spans="1:9" ht="13.15" customHeight="1" x14ac:dyDescent="0.2">
      <c r="A18" s="88"/>
      <c r="B18" s="89">
        <v>632311800</v>
      </c>
      <c r="C18" s="96" t="s">
        <v>97</v>
      </c>
      <c r="D18" s="91">
        <v>0</v>
      </c>
      <c r="E18" s="91"/>
      <c r="F18" s="91"/>
    </row>
    <row r="19" spans="1:9" ht="13.15" customHeight="1" x14ac:dyDescent="0.2">
      <c r="A19" s="88"/>
      <c r="B19" s="89" t="s">
        <v>89</v>
      </c>
      <c r="C19" s="96" t="s">
        <v>90</v>
      </c>
      <c r="D19" s="91">
        <v>500000</v>
      </c>
      <c r="E19" s="91"/>
      <c r="F19" s="91"/>
    </row>
    <row r="20" spans="1:9" ht="13.15" customHeight="1" x14ac:dyDescent="0.2">
      <c r="A20" s="88"/>
      <c r="B20" s="89" t="s">
        <v>91</v>
      </c>
      <c r="C20" s="96" t="s">
        <v>92</v>
      </c>
      <c r="D20" s="91">
        <v>-2000000</v>
      </c>
      <c r="E20" s="91"/>
      <c r="F20" s="91"/>
    </row>
    <row r="21" spans="1:9" ht="13.15" customHeight="1" x14ac:dyDescent="0.2">
      <c r="A21" s="88"/>
      <c r="B21" s="97" t="s">
        <v>98</v>
      </c>
      <c r="C21" s="98"/>
      <c r="D21" s="94">
        <f>D16+D17+D18+D19+D20</f>
        <v>562000</v>
      </c>
      <c r="E21" s="94">
        <f>E16+E17+E18</f>
        <v>0</v>
      </c>
      <c r="F21" s="94">
        <f>F16+F17+F18</f>
        <v>0</v>
      </c>
      <c r="G21" s="87"/>
    </row>
    <row r="22" spans="1:9" ht="13.15" customHeight="1" x14ac:dyDescent="0.2">
      <c r="A22" s="88">
        <v>559</v>
      </c>
      <c r="B22" s="89">
        <v>632310559</v>
      </c>
      <c r="C22" s="102" t="s">
        <v>99</v>
      </c>
      <c r="D22" s="91">
        <v>885582</v>
      </c>
      <c r="E22" s="91">
        <v>222000</v>
      </c>
      <c r="F22" s="91">
        <v>0</v>
      </c>
    </row>
    <row r="23" spans="1:9" ht="13.15" customHeight="1" x14ac:dyDescent="0.2">
      <c r="A23" s="88"/>
      <c r="B23" s="89">
        <v>632410559</v>
      </c>
      <c r="C23" s="102" t="s">
        <v>100</v>
      </c>
      <c r="D23" s="91">
        <v>2578038</v>
      </c>
      <c r="E23" s="91">
        <v>446000</v>
      </c>
      <c r="F23" s="91"/>
      <c r="G23" s="87"/>
      <c r="H23" s="87"/>
      <c r="I23" s="87"/>
    </row>
    <row r="24" spans="1:9" ht="13.15" customHeight="1" x14ac:dyDescent="0.2">
      <c r="A24" s="88"/>
      <c r="B24" s="97" t="s">
        <v>101</v>
      </c>
      <c r="C24" s="102"/>
      <c r="D24" s="94">
        <f>D23+D22</f>
        <v>3463620</v>
      </c>
      <c r="E24" s="94">
        <f>E22+E23</f>
        <v>668000</v>
      </c>
      <c r="F24" s="94">
        <f>F22+F23</f>
        <v>0</v>
      </c>
      <c r="H24" s="99"/>
      <c r="I24" s="99"/>
    </row>
    <row r="25" spans="1:9" ht="13.15" customHeight="1" x14ac:dyDescent="0.2">
      <c r="A25" s="88">
        <v>71</v>
      </c>
      <c r="B25" s="89">
        <v>722730071</v>
      </c>
      <c r="C25" s="102" t="s">
        <v>109</v>
      </c>
      <c r="D25" s="100">
        <v>170100</v>
      </c>
      <c r="E25" s="100"/>
      <c r="F25" s="100"/>
      <c r="H25" s="87"/>
      <c r="I25" s="87"/>
    </row>
    <row r="26" spans="1:9" ht="13.15" customHeight="1" x14ac:dyDescent="0.2">
      <c r="A26" s="88"/>
      <c r="B26" s="97" t="s">
        <v>105</v>
      </c>
      <c r="C26" s="102"/>
      <c r="D26" s="94">
        <f>D25</f>
        <v>170100</v>
      </c>
      <c r="E26" s="94">
        <f>E25</f>
        <v>0</v>
      </c>
      <c r="F26" s="94">
        <f>F25</f>
        <v>0</v>
      </c>
      <c r="H26" s="87"/>
      <c r="I26" s="87"/>
    </row>
    <row r="27" spans="1:9" ht="13.15" customHeight="1" x14ac:dyDescent="0.2">
      <c r="A27" s="103" t="s">
        <v>110</v>
      </c>
      <c r="B27" s="103"/>
      <c r="C27" s="103"/>
      <c r="D27" s="94">
        <f>D4+D8+D15+D21+D24+D26</f>
        <v>87744301</v>
      </c>
      <c r="E27" s="94">
        <f>E4+E8+E15+E21+E24</f>
        <v>36000000</v>
      </c>
      <c r="F27" s="94">
        <f>F4+F8+F15+F21+F24</f>
        <v>45862440</v>
      </c>
    </row>
    <row r="28" spans="1:9" ht="13.15" customHeight="1" x14ac:dyDescent="0.2">
      <c r="A28" s="108"/>
      <c r="B28" s="109"/>
      <c r="C28" s="109"/>
      <c r="D28" s="109"/>
      <c r="E28" s="109"/>
      <c r="F28" s="109"/>
    </row>
    <row r="29" spans="1:9" ht="13.15" customHeight="1" x14ac:dyDescent="0.2">
      <c r="A29" s="108"/>
      <c r="B29" s="109"/>
      <c r="C29" s="109"/>
      <c r="D29" s="109"/>
      <c r="E29" s="109"/>
      <c r="F29" s="109"/>
    </row>
    <row r="30" spans="1:9" ht="13.15" customHeight="1" x14ac:dyDescent="0.2">
      <c r="A30" s="108"/>
      <c r="B30" s="109"/>
      <c r="C30" s="109"/>
      <c r="D30" s="109"/>
      <c r="E30" s="109"/>
      <c r="F30" s="109"/>
      <c r="G30" s="87"/>
    </row>
    <row r="31" spans="1:9" ht="13.15" customHeight="1" x14ac:dyDescent="0.2">
      <c r="A31" s="108"/>
      <c r="B31" s="109"/>
      <c r="C31" s="109"/>
      <c r="D31" s="109"/>
      <c r="E31" s="109"/>
      <c r="F31" s="109"/>
      <c r="G31" s="87"/>
    </row>
    <row r="32" spans="1:9" ht="13.15" customHeight="1" x14ac:dyDescent="0.2">
      <c r="A32" s="108"/>
      <c r="B32" s="109"/>
      <c r="C32" s="109"/>
      <c r="D32" s="109"/>
      <c r="E32" s="109"/>
      <c r="F32" s="109"/>
    </row>
    <row r="33" spans="1:8" ht="13.15" customHeight="1" x14ac:dyDescent="0.2">
      <c r="A33" s="108"/>
      <c r="B33" s="109"/>
      <c r="C33" s="109"/>
      <c r="D33" s="109"/>
      <c r="E33" s="109"/>
      <c r="F33" s="109"/>
      <c r="G33" s="87"/>
    </row>
    <row r="35" spans="1:8" ht="13.15" customHeight="1" x14ac:dyDescent="0.2">
      <c r="H35" s="87"/>
    </row>
    <row r="36" spans="1:8" ht="13.15" customHeight="1" x14ac:dyDescent="0.2">
      <c r="G36" s="87"/>
      <c r="H36" s="87"/>
    </row>
    <row r="50" ht="30.6" customHeight="1" x14ac:dyDescent="0.2"/>
    <row r="51" ht="26.45" customHeight="1" x14ac:dyDescent="0.2"/>
    <row r="55" ht="12.75" x14ac:dyDescent="0.2"/>
    <row r="56" ht="24.6" customHeight="1" x14ac:dyDescent="0.2"/>
    <row r="64" ht="12.75" x14ac:dyDescent="0.2"/>
    <row r="65" ht="26.45" customHeight="1" x14ac:dyDescent="0.2"/>
    <row r="82" spans="1:6" s="104" customFormat="1" ht="13.15" customHeight="1" x14ac:dyDescent="0.2">
      <c r="A82" s="107"/>
      <c r="B82" s="110"/>
      <c r="C82" s="86"/>
      <c r="D82" s="86"/>
      <c r="E82" s="86"/>
      <c r="F82" s="86"/>
    </row>
    <row r="83" spans="1:6" s="104" customFormat="1" ht="13.15" customHeight="1" x14ac:dyDescent="0.2">
      <c r="A83" s="107"/>
      <c r="B83" s="110"/>
      <c r="C83" s="86"/>
      <c r="D83" s="86"/>
      <c r="E83" s="86"/>
      <c r="F83" s="86"/>
    </row>
    <row r="92" spans="1:6" ht="12.75" x14ac:dyDescent="0.2"/>
    <row r="93" spans="1:6" ht="26.45" customHeight="1" x14ac:dyDescent="0.2"/>
    <row r="99" spans="1:6" s="105" customFormat="1" ht="13.15" customHeight="1" x14ac:dyDescent="0.2">
      <c r="A99" s="107"/>
      <c r="B99" s="110"/>
      <c r="C99" s="86"/>
      <c r="D99" s="86"/>
      <c r="E99" s="86"/>
      <c r="F99" s="86"/>
    </row>
    <row r="124" spans="7:7" ht="26.45" customHeight="1" x14ac:dyDescent="0.2"/>
    <row r="127" spans="7:7" ht="24" customHeight="1" x14ac:dyDescent="0.2">
      <c r="G127" s="87"/>
    </row>
    <row r="128" spans="7:7" ht="25.9" customHeight="1" x14ac:dyDescent="0.2"/>
    <row r="131" ht="24" customHeight="1" x14ac:dyDescent="0.2"/>
    <row r="144" ht="31.9" customHeight="1" x14ac:dyDescent="0.2"/>
    <row r="153" ht="25.15" customHeight="1" x14ac:dyDescent="0.2"/>
    <row r="154" ht="25.15" customHeight="1" x14ac:dyDescent="0.2"/>
    <row r="161" ht="27" customHeight="1" x14ac:dyDescent="0.2"/>
    <row r="165" ht="26.45" customHeight="1" x14ac:dyDescent="0.2"/>
    <row r="168" ht="24.6" customHeight="1" x14ac:dyDescent="0.2"/>
    <row r="171" ht="24.6" customHeight="1" x14ac:dyDescent="0.2"/>
    <row r="182" ht="25.15" customHeight="1" x14ac:dyDescent="0.2"/>
    <row r="192" ht="26.45" customHeight="1" x14ac:dyDescent="0.2"/>
    <row r="194" ht="18" customHeight="1" x14ac:dyDescent="0.2"/>
    <row r="195" ht="25.9" customHeight="1" x14ac:dyDescent="0.2"/>
    <row r="196" ht="27.6" customHeight="1" x14ac:dyDescent="0.2"/>
    <row r="199" ht="26.45" customHeight="1" x14ac:dyDescent="0.2"/>
    <row r="208" ht="26.45" customHeight="1" x14ac:dyDescent="0.2"/>
    <row r="218" ht="25.9" customHeight="1" x14ac:dyDescent="0.2"/>
    <row r="222" ht="26.45" customHeight="1" x14ac:dyDescent="0.2"/>
    <row r="225" ht="24.6" customHeight="1" x14ac:dyDescent="0.2"/>
    <row r="228" ht="25.15" customHeight="1" x14ac:dyDescent="0.2"/>
    <row r="244" ht="28.15" customHeight="1" x14ac:dyDescent="0.2"/>
    <row r="245" ht="24" customHeight="1" x14ac:dyDescent="0.2"/>
    <row r="255" ht="26.45" customHeight="1" x14ac:dyDescent="0.2"/>
    <row r="257" spans="1:6" ht="26.45" customHeight="1" x14ac:dyDescent="0.2"/>
    <row r="259" spans="1:6" s="104" customFormat="1" ht="13.15" customHeight="1" x14ac:dyDescent="0.2">
      <c r="A259" s="107"/>
      <c r="B259" s="110"/>
      <c r="C259" s="86"/>
      <c r="D259" s="86"/>
      <c r="E259" s="86"/>
      <c r="F259" s="86"/>
    </row>
    <row r="260" spans="1:6" s="104" customFormat="1" ht="13.15" customHeight="1" x14ac:dyDescent="0.2">
      <c r="A260" s="107"/>
      <c r="B260" s="110"/>
      <c r="C260" s="86"/>
      <c r="D260" s="86"/>
      <c r="E260" s="86"/>
      <c r="F260" s="86"/>
    </row>
    <row r="261" spans="1:6" s="104" customFormat="1" ht="13.15" customHeight="1" x14ac:dyDescent="0.2">
      <c r="A261" s="107"/>
      <c r="B261" s="110"/>
      <c r="C261" s="86"/>
      <c r="D261" s="86"/>
      <c r="E261" s="86"/>
      <c r="F261" s="86"/>
    </row>
    <row r="262" spans="1:6" s="104" customFormat="1" ht="13.15" customHeight="1" x14ac:dyDescent="0.2">
      <c r="A262" s="107"/>
      <c r="B262" s="110"/>
      <c r="C262" s="86"/>
      <c r="D262" s="86"/>
      <c r="E262" s="86"/>
      <c r="F262" s="86"/>
    </row>
    <row r="263" spans="1:6" s="104" customFormat="1" ht="13.15" customHeight="1" x14ac:dyDescent="0.2">
      <c r="A263" s="107"/>
      <c r="B263" s="110"/>
      <c r="C263" s="86"/>
      <c r="D263" s="86"/>
      <c r="E263" s="86"/>
      <c r="F263" s="86"/>
    </row>
    <row r="264" spans="1:6" s="104" customFormat="1" ht="13.15" customHeight="1" x14ac:dyDescent="0.2">
      <c r="A264" s="107"/>
      <c r="B264" s="110"/>
      <c r="C264" s="86"/>
      <c r="D264" s="86"/>
      <c r="E264" s="86"/>
      <c r="F264" s="86"/>
    </row>
    <row r="265" spans="1:6" s="104" customFormat="1" ht="13.15" customHeight="1" x14ac:dyDescent="0.2">
      <c r="A265" s="107"/>
      <c r="B265" s="110"/>
      <c r="C265" s="86"/>
      <c r="D265" s="86"/>
      <c r="E265" s="86"/>
      <c r="F265" s="86"/>
    </row>
    <row r="276" spans="1:6" s="104" customFormat="1" ht="13.15" customHeight="1" x14ac:dyDescent="0.2">
      <c r="A276" s="107"/>
      <c r="B276" s="110"/>
      <c r="C276" s="86"/>
      <c r="D276" s="86"/>
      <c r="E276" s="86"/>
      <c r="F276" s="86"/>
    </row>
    <row r="277" spans="1:6" s="104" customFormat="1" ht="13.15" customHeight="1" x14ac:dyDescent="0.2">
      <c r="A277" s="107"/>
      <c r="B277" s="110"/>
      <c r="C277" s="86"/>
      <c r="D277" s="86"/>
      <c r="E277" s="86"/>
      <c r="F277" s="86"/>
    </row>
    <row r="278" spans="1:6" s="104" customFormat="1" ht="13.15" customHeight="1" x14ac:dyDescent="0.2">
      <c r="A278" s="107"/>
      <c r="B278" s="110"/>
      <c r="C278" s="86"/>
      <c r="D278" s="86"/>
      <c r="E278" s="86"/>
      <c r="F278" s="86"/>
    </row>
    <row r="279" spans="1:6" s="104" customFormat="1" ht="13.15" customHeight="1" x14ac:dyDescent="0.2">
      <c r="A279" s="107"/>
      <c r="B279" s="110"/>
      <c r="C279" s="86"/>
      <c r="D279" s="86"/>
      <c r="E279" s="86"/>
      <c r="F279" s="86"/>
    </row>
    <row r="280" spans="1:6" s="104" customFormat="1" ht="13.15" customHeight="1" x14ac:dyDescent="0.2">
      <c r="A280" s="107"/>
      <c r="B280" s="110"/>
      <c r="C280" s="86"/>
      <c r="D280" s="86"/>
      <c r="E280" s="86"/>
      <c r="F280" s="86"/>
    </row>
    <row r="281" spans="1:6" ht="26.45" customHeight="1" x14ac:dyDescent="0.2"/>
  </sheetData>
  <mergeCells count="9">
    <mergeCell ref="A16:A21"/>
    <mergeCell ref="A22:A24"/>
    <mergeCell ref="A25:A26"/>
    <mergeCell ref="A27:C27"/>
    <mergeCell ref="A2:F2"/>
    <mergeCell ref="A3:A4"/>
    <mergeCell ref="A5:A8"/>
    <mergeCell ref="A9:A15"/>
    <mergeCell ref="A1:F1"/>
  </mergeCells>
  <pageMargins left="0.31496062992125984" right="0.19685039370078741" top="0.70866141732283472" bottom="0.62992125984251968" header="0.23622047244094491" footer="0.19685039370078741"/>
  <pageSetup paperSize="9" scale="67" orientation="portrait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Radni listovi</vt:lpstr>
      </vt:variant>
      <vt:variant>
        <vt:i4>2</vt:i4>
      </vt:variant>
      <vt:variant>
        <vt:lpstr>Imenovani rasponi</vt:lpstr>
      </vt:variant>
      <vt:variant>
        <vt:i4>4</vt:i4>
      </vt:variant>
    </vt:vector>
  </HeadingPairs>
  <TitlesOfParts>
    <vt:vector size="6" baseType="lpstr">
      <vt:lpstr>Plan rashoda 2021.-2023.</vt:lpstr>
      <vt:lpstr>Plan prihoda 2021.-2023.</vt:lpstr>
      <vt:lpstr>'Plan prihoda 2021.-2023.'!Ispis_naslova</vt:lpstr>
      <vt:lpstr>'Plan rashoda 2021.-2023.'!Ispis_naslova</vt:lpstr>
      <vt:lpstr>'Plan prihoda 2021.-2023.'!Podrucje_ispisa</vt:lpstr>
      <vt:lpstr>'Plan rashoda 2021.-2023.'!Podrucje_ispisa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Jelena Kiš</dc:creator>
  <cp:lastModifiedBy>Jelena Kiš</cp:lastModifiedBy>
  <dcterms:created xsi:type="dcterms:W3CDTF">2022-02-08T09:40:35Z</dcterms:created>
  <dcterms:modified xsi:type="dcterms:W3CDTF">2022-02-08T09:52:37Z</dcterms:modified>
</cp:coreProperties>
</file>